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mesterszakra 2félév levelező" sheetId="9" r:id="rId1"/>
  </sheets>
  <definedNames>
    <definedName name="_xlnm.Print_Area" localSheetId="0">'mesterszakra 2félév levelező'!$A$5:$D$48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9" l="1"/>
  <c r="C32" i="9"/>
  <c r="E32" i="9"/>
  <c r="C31" i="9"/>
  <c r="E31" i="9"/>
  <c r="C47" i="9"/>
  <c r="C27" i="9"/>
  <c r="C17" i="9"/>
  <c r="C48" i="9"/>
  <c r="D37" i="9"/>
  <c r="D27" i="9"/>
  <c r="D17" i="9"/>
  <c r="D48" i="9"/>
  <c r="C16" i="9"/>
  <c r="C26" i="9"/>
  <c r="D11" i="9"/>
  <c r="E11" i="9" s="1"/>
  <c r="E47" i="9" s="1"/>
  <c r="D16" i="9"/>
  <c r="D36" i="9"/>
  <c r="E12" i="9"/>
  <c r="E41" i="9"/>
  <c r="E27" i="9"/>
  <c r="E26" i="9"/>
  <c r="D26" i="9"/>
  <c r="C37" i="9"/>
  <c r="C36" i="9"/>
  <c r="E36" i="9"/>
  <c r="E17" i="9"/>
  <c r="E37" i="9"/>
  <c r="E16" i="9"/>
  <c r="D47" i="9" l="1"/>
</calcChain>
</file>

<file path=xl/sharedStrings.xml><?xml version="1.0" encoding="utf-8"?>
<sst xmlns="http://schemas.openxmlformats.org/spreadsheetml/2006/main" count="130" uniqueCount="81">
  <si>
    <t>Diszciplináris mesterszakos képzettség birtokában természettudomány-környezettan szakos tanári oklevelet adó tanárképzés (60 kredit) levelező (2023-tól)</t>
  </si>
  <si>
    <t>Szakfelelős: Dr. Weiszburg Tamás</t>
  </si>
  <si>
    <t>Képzési koordinátor: Dr. Angyal Zsuzsanna</t>
  </si>
  <si>
    <t>Tárgykód</t>
  </si>
  <si>
    <t>Tárgynév</t>
  </si>
  <si>
    <t>Szemeszter</t>
  </si>
  <si>
    <t>Féléves óraszám</t>
  </si>
  <si>
    <t>Kr.</t>
  </si>
  <si>
    <t>Ért.</t>
  </si>
  <si>
    <t>Tantárgyfelelős</t>
  </si>
  <si>
    <t>ea</t>
  </si>
  <si>
    <t>gy</t>
  </si>
  <si>
    <t>lgy</t>
  </si>
  <si>
    <t>szgy</t>
  </si>
  <si>
    <t>Szakterületi ismeretek (8 kredit)</t>
  </si>
  <si>
    <t>ttudszinta23elr</t>
  </si>
  <si>
    <t xml:space="preserve">Természettudományi szintézis 1. </t>
  </si>
  <si>
    <t>x</t>
  </si>
  <si>
    <t>K(5)</t>
  </si>
  <si>
    <t>Weiszburg Tamás</t>
  </si>
  <si>
    <t>ttudszinta23glr</t>
  </si>
  <si>
    <t xml:space="preserve">Természettudományi szintézis 2. </t>
  </si>
  <si>
    <t>Gyj(5)</t>
  </si>
  <si>
    <t>Harman-Tóth Erzsébet</t>
  </si>
  <si>
    <t>összes kontaktóra</t>
  </si>
  <si>
    <t>összes kredit</t>
  </si>
  <si>
    <t>Szakmódszertani ismeretek (10 kredit)</t>
  </si>
  <si>
    <t>ttudmdsza23vlr</t>
  </si>
  <si>
    <t>A természettudomány tanítás módszertana</t>
  </si>
  <si>
    <t>Angyal Zsuzsanna</t>
  </si>
  <si>
    <t>ktanmdsza23vlr</t>
  </si>
  <si>
    <t>A környezettan tanítás módszertana</t>
  </si>
  <si>
    <t>Pedagógia-pszichológiai ismeretek (26 kredit)</t>
  </si>
  <si>
    <t>RTK-TAN22-301L</t>
  </si>
  <si>
    <t>Iskolák és tanuló közösségek</t>
  </si>
  <si>
    <t>PPK</t>
  </si>
  <si>
    <t>RTK-TAN22-202L</t>
  </si>
  <si>
    <t>Fejlődéspszichológia és csoportfolyamatok</t>
  </si>
  <si>
    <t>RTK-TAN22-203L</t>
  </si>
  <si>
    <t>A tanulás pszichológiája</t>
  </si>
  <si>
    <t>RTK-TAN22-204L</t>
  </si>
  <si>
    <t>A tanulás támogatása</t>
  </si>
  <si>
    <t>RTK-TAN22-205L</t>
  </si>
  <si>
    <t>Pályakezdő pedagógus szakértelme</t>
  </si>
  <si>
    <t>RTK-TAN22-206L</t>
  </si>
  <si>
    <t>Az egyéni bánásmód pszichológiája</t>
  </si>
  <si>
    <t>RTK-TAN22-207L</t>
  </si>
  <si>
    <t>Tanári hatékonyságfejlesztési tréning</t>
  </si>
  <si>
    <t>Gy(3)</t>
  </si>
  <si>
    <t>Iskolai gyakorlatok (10 kredit)</t>
  </si>
  <si>
    <t>RTK-SZGYL2-TER23</t>
  </si>
  <si>
    <t>Szaktárgyi tanítási gyakorlat</t>
  </si>
  <si>
    <t>Gy(5)</t>
  </si>
  <si>
    <t>RTK-ÖGYL</t>
  </si>
  <si>
    <t>Összefüggő egyéni iskolai gyakorlat</t>
  </si>
  <si>
    <t>Iskolai gyakorlathoz közvetlenül kapcsolódó tárgy (4 kredit)</t>
  </si>
  <si>
    <t>RTK-ÖGYL2-TER</t>
  </si>
  <si>
    <t>Összefüggő egyéni iskolai gyakorlatot kísérő szakos szeminárium</t>
  </si>
  <si>
    <t>RTK-ÖGYLK-3</t>
  </si>
  <si>
    <t>Összefüggő egyéni iskolai gyakorlatot kísérő pedagógiai-pszichológiai szeminárium</t>
  </si>
  <si>
    <t>Portfólió (2 kredit)</t>
  </si>
  <si>
    <t>RTK-TAN22-PF1L</t>
  </si>
  <si>
    <t>Portfólió</t>
  </si>
  <si>
    <t>min(2)</t>
  </si>
  <si>
    <t>Anyanyelvi kritériumvizsga (0 kredit)</t>
  </si>
  <si>
    <t>OTK-AKV</t>
  </si>
  <si>
    <t>Anyanyelvi kritériumvizsga</t>
  </si>
  <si>
    <t>BTK</t>
  </si>
  <si>
    <t>ÖSSZESEN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</si>
  <si>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</si>
  <si>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</si>
  <si>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</si>
  <si>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</si>
  <si>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</si>
  <si>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</si>
  <si>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</si>
  <si>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</si>
  <si>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</si>
  <si>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</si>
  <si>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Érvényes: 2026 januárjában. Az esetleges változásokról az ELTE TTK és az ELTE TKK (Tanárképző Központ) honlapján, 
illetve dr. Angyal Zsuzsannánál - angyal.zsuzsanna@ttk.elte.hu lehet tájékozódni.</t>
  </si>
  <si>
    <t>Természettudomány-környezettan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</si>
</sst>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1"/>
      <name val="Times New Roman"/>
      <family val="1"/>
    </font>
    <font>
      <sz val="11"/>
      <color rgb="FF00000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505050"/>
      </left>
      <right style="thin">
        <color rgb="FF000000"/>
      </right>
      <top style="medium">
        <color rgb="FF505050"/>
      </top>
      <bottom style="thin">
        <color rgb="FF000000"/>
      </bottom>
      <diagonal/>
    </border>
    <border>
      <left style="thin">
        <color rgb="FF000000"/>
      </left>
      <right style="medium">
        <color rgb="FF505050"/>
      </right>
      <top style="medium">
        <color rgb="FF505050"/>
      </top>
      <bottom style="thin">
        <color rgb="FF000000"/>
      </bottom>
      <diagonal/>
    </border>
    <border>
      <left style="medium">
        <color rgb="FF50505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505050"/>
      </right>
      <top style="thin">
        <color rgb="FF000000"/>
      </top>
      <bottom style="thin">
        <color rgb="FF000000"/>
      </bottom>
      <diagonal/>
    </border>
    <border>
      <left style="medium">
        <color rgb="FF505050"/>
      </left>
      <right style="thin">
        <color rgb="FF000000"/>
      </right>
      <top style="thin">
        <color rgb="FF000000"/>
      </top>
      <bottom style="medium">
        <color rgb="FF505050"/>
      </bottom>
      <diagonal/>
    </border>
    <border>
      <left style="thin">
        <color rgb="FF000000"/>
      </left>
      <right style="medium">
        <color rgb="FF505050"/>
      </right>
      <top style="thin">
        <color rgb="FF000000"/>
      </top>
      <bottom style="medium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/>
    </xf>
    <xf numFmtId="0" fontId="6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6" fillId="3" borderId="8" xfId="3" applyFont="1" applyFill="1" applyBorder="1" applyAlignment="1">
      <alignment horizontal="left" vertical="center"/>
    </xf>
    <xf numFmtId="0" fontId="1" fillId="2" borderId="8" xfId="6" applyFill="1" applyBorder="1" applyAlignment="1">
      <alignment horizontal="left" vertical="center"/>
    </xf>
    <xf numFmtId="0" fontId="1" fillId="7" borderId="8" xfId="0" applyFont="1" applyFill="1" applyBorder="1" applyAlignment="1">
      <alignment wrapText="1"/>
    </xf>
    <xf numFmtId="0" fontId="6" fillId="0" borderId="12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64" fontId="10" fillId="3" borderId="12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64" fontId="10" fillId="3" borderId="9" xfId="1" applyNumberFormat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10" fillId="3" borderId="9" xfId="1" applyFont="1" applyFill="1" applyBorder="1" applyAlignment="1">
      <alignment horizontal="center" vertical="center"/>
    </xf>
    <xf numFmtId="0" fontId="6" fillId="2" borderId="9" xfId="6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0" fontId="11" fillId="3" borderId="3" xfId="2" applyFont="1" applyFill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0" fontId="10" fillId="3" borderId="3" xfId="2" applyFont="1" applyFill="1" applyBorder="1" applyAlignment="1">
      <alignment horizontal="right" vertical="center"/>
    </xf>
    <xf numFmtId="0" fontId="1" fillId="7" borderId="3" xfId="0" applyFont="1" applyFill="1" applyBorder="1" applyAlignment="1">
      <alignment wrapText="1"/>
    </xf>
    <xf numFmtId="0" fontId="1" fillId="2" borderId="3" xfId="6" applyFill="1" applyBorder="1" applyAlignment="1">
      <alignment vertical="center" wrapText="1"/>
    </xf>
    <xf numFmtId="0" fontId="6" fillId="6" borderId="1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" fillId="4" borderId="21" xfId="1" applyFill="1" applyBorder="1" applyAlignment="1">
      <alignment vertical="center"/>
    </xf>
    <xf numFmtId="0" fontId="6" fillId="6" borderId="21" xfId="1" applyFont="1" applyFill="1" applyBorder="1" applyAlignment="1">
      <alignment horizontal="center" vertical="center"/>
    </xf>
    <xf numFmtId="0" fontId="1" fillId="3" borderId="21" xfId="1" applyFill="1" applyBorder="1" applyAlignment="1">
      <alignment vertical="center"/>
    </xf>
    <xf numFmtId="0" fontId="6" fillId="3" borderId="21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0" fillId="3" borderId="22" xfId="1" applyFont="1" applyFill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5" fillId="0" borderId="26" xfId="0" applyFont="1" applyBorder="1" applyAlignment="1">
      <alignment wrapText="1"/>
    </xf>
    <xf numFmtId="0" fontId="7" fillId="0" borderId="30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3" borderId="30" xfId="1" applyFont="1" applyFill="1" applyBorder="1" applyAlignment="1">
      <alignment horizontal="center"/>
    </xf>
    <xf numFmtId="0" fontId="7" fillId="3" borderId="31" xfId="1" applyFont="1" applyFill="1" applyBorder="1" applyAlignment="1">
      <alignment horizontal="center"/>
    </xf>
    <xf numFmtId="0" fontId="6" fillId="4" borderId="30" xfId="1" applyFont="1" applyFill="1" applyBorder="1" applyAlignment="1">
      <alignment horizontal="center" vertical="center"/>
    </xf>
    <xf numFmtId="0" fontId="6" fillId="4" borderId="31" xfId="1" applyFont="1" applyFill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164" fontId="9" fillId="6" borderId="30" xfId="1" applyNumberFormat="1" applyFont="1" applyFill="1" applyBorder="1" applyAlignment="1">
      <alignment horizontal="center" vertical="center"/>
    </xf>
    <xf numFmtId="164" fontId="9" fillId="6" borderId="31" xfId="1" applyNumberFormat="1" applyFont="1" applyFill="1" applyBorder="1" applyAlignment="1">
      <alignment horizontal="center" vertical="center"/>
    </xf>
    <xf numFmtId="164" fontId="10" fillId="6" borderId="30" xfId="1" applyNumberFormat="1" applyFont="1" applyFill="1" applyBorder="1" applyAlignment="1">
      <alignment horizontal="center" vertical="center"/>
    </xf>
    <xf numFmtId="164" fontId="10" fillId="6" borderId="31" xfId="1" applyNumberFormat="1" applyFont="1" applyFill="1" applyBorder="1" applyAlignment="1">
      <alignment horizontal="center" vertical="center"/>
    </xf>
    <xf numFmtId="164" fontId="10" fillId="3" borderId="30" xfId="1" applyNumberFormat="1" applyFont="1" applyFill="1" applyBorder="1" applyAlignment="1">
      <alignment horizontal="center" vertical="center"/>
    </xf>
    <xf numFmtId="164" fontId="10" fillId="3" borderId="31" xfId="1" applyNumberFormat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164" fontId="11" fillId="3" borderId="30" xfId="1" applyNumberFormat="1" applyFont="1" applyFill="1" applyBorder="1" applyAlignment="1">
      <alignment horizontal="center" vertical="center"/>
    </xf>
    <xf numFmtId="164" fontId="11" fillId="3" borderId="31" xfId="1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164" fontId="6" fillId="0" borderId="30" xfId="1" applyNumberFormat="1" applyFont="1" applyBorder="1" applyAlignment="1">
      <alignment horizontal="center" vertical="center"/>
    </xf>
    <xf numFmtId="164" fontId="6" fillId="0" borderId="31" xfId="1" applyNumberFormat="1" applyFont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164" fontId="10" fillId="0" borderId="30" xfId="1" applyNumberFormat="1" applyFont="1" applyBorder="1" applyAlignment="1">
      <alignment horizontal="center" vertical="center"/>
    </xf>
    <xf numFmtId="164" fontId="10" fillId="6" borderId="32" xfId="1" applyNumberFormat="1" applyFont="1" applyFill="1" applyBorder="1" applyAlignment="1">
      <alignment horizontal="center" vertical="center"/>
    </xf>
    <xf numFmtId="164" fontId="10" fillId="6" borderId="33" xfId="1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wrapText="1"/>
    </xf>
    <xf numFmtId="0" fontId="7" fillId="0" borderId="12" xfId="1" applyFont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164" fontId="11" fillId="3" borderId="12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4" fontId="6" fillId="0" borderId="12" xfId="1" applyNumberFormat="1" applyFont="1" applyBorder="1" applyAlignment="1">
      <alignment horizontal="center" vertical="center"/>
    </xf>
    <xf numFmtId="0" fontId="9" fillId="6" borderId="8" xfId="2" applyFont="1" applyFill="1" applyBorder="1" applyAlignment="1">
      <alignment horizontal="right" vertical="center"/>
    </xf>
    <xf numFmtId="0" fontId="9" fillId="6" borderId="3" xfId="2" applyFont="1" applyFill="1" applyBorder="1" applyAlignment="1">
      <alignment horizontal="right" vertical="center"/>
    </xf>
    <xf numFmtId="164" fontId="9" fillId="6" borderId="12" xfId="1" applyNumberFormat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0" fillId="6" borderId="8" xfId="2" applyFont="1" applyFill="1" applyBorder="1" applyAlignment="1">
      <alignment horizontal="right" vertical="center"/>
    </xf>
    <xf numFmtId="0" fontId="10" fillId="6" borderId="3" xfId="2" applyFont="1" applyFill="1" applyBorder="1" applyAlignment="1">
      <alignment horizontal="right" vertical="center"/>
    </xf>
    <xf numFmtId="164" fontId="10" fillId="6" borderId="12" xfId="1" applyNumberFormat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9" fillId="6" borderId="23" xfId="1" applyFont="1" applyFill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0" fillId="6" borderId="10" xfId="2" applyFont="1" applyFill="1" applyBorder="1" applyAlignment="1">
      <alignment horizontal="right" vertical="center"/>
    </xf>
    <xf numFmtId="0" fontId="10" fillId="6" borderId="15" xfId="2" applyFont="1" applyFill="1" applyBorder="1" applyAlignment="1">
      <alignment horizontal="right" vertical="center"/>
    </xf>
    <xf numFmtId="164" fontId="10" fillId="6" borderId="24" xfId="1" applyNumberFormat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right" vertical="center"/>
    </xf>
    <xf numFmtId="0" fontId="10" fillId="6" borderId="21" xfId="2" applyFont="1" applyFill="1" applyBorder="1" applyAlignment="1">
      <alignment horizontal="right" vertical="center"/>
    </xf>
    <xf numFmtId="164" fontId="10" fillId="6" borderId="21" xfId="1" applyNumberFormat="1" applyFont="1" applyFill="1" applyBorder="1" applyAlignment="1">
      <alignment horizontal="center" vertical="center"/>
    </xf>
    <xf numFmtId="164" fontId="10" fillId="6" borderId="27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horizontal="left" vertical="center"/>
    </xf>
  </cellXfs>
  <cellStyles count="7">
    <cellStyle name="Normál" xfId="0" builtinId="0"/>
    <cellStyle name="Normál 2" xfId="1"/>
    <cellStyle name="Normál 2 2" xfId="5"/>
    <cellStyle name="Normál 3" xfId="4"/>
    <cellStyle name="Normál 4" xfId="6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GridLines="0" tabSelected="1" zoomScale="120" zoomScaleNormal="120" zoomScaleSheetLayoutView="100" workbookViewId="0">
      <pane xSplit="2" ySplit="7" topLeftCell="C8" activePane="bottomRight" state="frozen"/>
      <selection pane="topRight" activeCell="B112" sqref="B112"/>
      <selection pane="bottomLeft" activeCell="B112" sqref="B112"/>
      <selection pane="bottomRight"/>
    </sheetView>
  </sheetViews>
  <sheetFormatPr defaultColWidth="10.7109375" defaultRowHeight="12.75" customHeight="1" x14ac:dyDescent="0.2"/>
  <cols>
    <col min="1" max="1" width="42.140625" style="3" customWidth="1"/>
    <col min="2" max="2" width="55.28515625" style="2" customWidth="1"/>
    <col min="3" max="3" width="5.7109375" style="3" customWidth="1"/>
    <col min="4" max="4" width="9.7109375" style="3" customWidth="1"/>
    <col min="5" max="8" width="4.7109375" style="3" customWidth="1"/>
    <col min="9" max="9" width="3.42578125" style="3" customWidth="1"/>
    <col min="10" max="10" width="6.85546875" style="2" customWidth="1"/>
    <col min="11" max="11" width="23.28515625" style="3" customWidth="1"/>
    <col min="12" max="233" width="10.7109375" style="2"/>
    <col min="234" max="234" width="19.28515625" style="2" customWidth="1"/>
    <col min="235" max="235" width="45.85546875" style="2" customWidth="1"/>
    <col min="236" max="239" width="5.7109375" style="2" customWidth="1"/>
    <col min="240" max="243" width="4.7109375" style="2" customWidth="1"/>
    <col min="244" max="244" width="3.42578125" style="2" customWidth="1"/>
    <col min="245" max="245" width="6.85546875" style="2" customWidth="1"/>
    <col min="246" max="247" width="14.85546875" style="2" customWidth="1"/>
    <col min="248" max="248" width="3.42578125" style="2" customWidth="1"/>
    <col min="249" max="249" width="18.28515625" style="2" customWidth="1"/>
    <col min="250" max="250" width="30.140625" style="2" customWidth="1"/>
    <col min="251" max="251" width="3.5703125" style="2" customWidth="1"/>
    <col min="252" max="252" width="15.42578125" style="2" customWidth="1"/>
    <col min="253" max="253" width="28.42578125" style="2" customWidth="1"/>
    <col min="254" max="254" width="3.5703125" style="2" customWidth="1"/>
    <col min="255" max="255" width="17.42578125" style="2" bestFit="1" customWidth="1"/>
    <col min="256" max="256" width="26.28515625" style="2" customWidth="1"/>
    <col min="257" max="257" width="27.42578125" style="2" customWidth="1"/>
    <col min="258" max="258" width="20.5703125" style="2" customWidth="1"/>
    <col min="259" max="259" width="27.42578125" style="2" customWidth="1"/>
    <col min="260" max="260" width="59.5703125" style="2" customWidth="1"/>
    <col min="261" max="489" width="10.7109375" style="2"/>
    <col min="490" max="490" width="19.28515625" style="2" customWidth="1"/>
    <col min="491" max="491" width="45.85546875" style="2" customWidth="1"/>
    <col min="492" max="495" width="5.7109375" style="2" customWidth="1"/>
    <col min="496" max="499" width="4.7109375" style="2" customWidth="1"/>
    <col min="500" max="500" width="3.42578125" style="2" customWidth="1"/>
    <col min="501" max="501" width="6.85546875" style="2" customWidth="1"/>
    <col min="502" max="503" width="14.85546875" style="2" customWidth="1"/>
    <col min="504" max="504" width="3.42578125" style="2" customWidth="1"/>
    <col min="505" max="505" width="18.28515625" style="2" customWidth="1"/>
    <col min="506" max="506" width="30.140625" style="2" customWidth="1"/>
    <col min="507" max="507" width="3.5703125" style="2" customWidth="1"/>
    <col min="508" max="508" width="15.42578125" style="2" customWidth="1"/>
    <col min="509" max="509" width="28.42578125" style="2" customWidth="1"/>
    <col min="510" max="510" width="3.5703125" style="2" customWidth="1"/>
    <col min="511" max="511" width="17.42578125" style="2" bestFit="1" customWidth="1"/>
    <col min="512" max="512" width="26.28515625" style="2" customWidth="1"/>
    <col min="513" max="513" width="27.42578125" style="2" customWidth="1"/>
    <col min="514" max="514" width="20.5703125" style="2" customWidth="1"/>
    <col min="515" max="515" width="27.42578125" style="2" customWidth="1"/>
    <col min="516" max="516" width="59.5703125" style="2" customWidth="1"/>
    <col min="517" max="745" width="10.7109375" style="2"/>
    <col min="746" max="746" width="19.28515625" style="2" customWidth="1"/>
    <col min="747" max="747" width="45.85546875" style="2" customWidth="1"/>
    <col min="748" max="751" width="5.7109375" style="2" customWidth="1"/>
    <col min="752" max="755" width="4.7109375" style="2" customWidth="1"/>
    <col min="756" max="756" width="3.42578125" style="2" customWidth="1"/>
    <col min="757" max="757" width="6.85546875" style="2" customWidth="1"/>
    <col min="758" max="759" width="14.85546875" style="2" customWidth="1"/>
    <col min="760" max="760" width="3.42578125" style="2" customWidth="1"/>
    <col min="761" max="761" width="18.28515625" style="2" customWidth="1"/>
    <col min="762" max="762" width="30.140625" style="2" customWidth="1"/>
    <col min="763" max="763" width="3.5703125" style="2" customWidth="1"/>
    <col min="764" max="764" width="15.42578125" style="2" customWidth="1"/>
    <col min="765" max="765" width="28.42578125" style="2" customWidth="1"/>
    <col min="766" max="766" width="3.5703125" style="2" customWidth="1"/>
    <col min="767" max="767" width="17.42578125" style="2" bestFit="1" customWidth="1"/>
    <col min="768" max="768" width="26.28515625" style="2" customWidth="1"/>
    <col min="769" max="769" width="27.42578125" style="2" customWidth="1"/>
    <col min="770" max="770" width="20.5703125" style="2" customWidth="1"/>
    <col min="771" max="771" width="27.42578125" style="2" customWidth="1"/>
    <col min="772" max="772" width="59.5703125" style="2" customWidth="1"/>
    <col min="773" max="1001" width="10.7109375" style="2"/>
    <col min="1002" max="1002" width="19.28515625" style="2" customWidth="1"/>
    <col min="1003" max="1003" width="45.85546875" style="2" customWidth="1"/>
    <col min="1004" max="1007" width="5.7109375" style="2" customWidth="1"/>
    <col min="1008" max="1011" width="4.7109375" style="2" customWidth="1"/>
    <col min="1012" max="1012" width="3.42578125" style="2" customWidth="1"/>
    <col min="1013" max="1013" width="6.85546875" style="2" customWidth="1"/>
    <col min="1014" max="1015" width="14.85546875" style="2" customWidth="1"/>
    <col min="1016" max="1016" width="3.42578125" style="2" customWidth="1"/>
    <col min="1017" max="1017" width="18.28515625" style="2" customWidth="1"/>
    <col min="1018" max="1018" width="30.140625" style="2" customWidth="1"/>
    <col min="1019" max="1019" width="3.5703125" style="2" customWidth="1"/>
    <col min="1020" max="1020" width="15.42578125" style="2" customWidth="1"/>
    <col min="1021" max="1021" width="28.42578125" style="2" customWidth="1"/>
    <col min="1022" max="1022" width="3.5703125" style="2" customWidth="1"/>
    <col min="1023" max="1023" width="17.42578125" style="2" bestFit="1" customWidth="1"/>
    <col min="1024" max="1024" width="26.28515625" style="2" customWidth="1"/>
    <col min="1025" max="1025" width="27.42578125" style="2" customWidth="1"/>
    <col min="1026" max="1026" width="20.5703125" style="2" customWidth="1"/>
    <col min="1027" max="1027" width="27.42578125" style="2" customWidth="1"/>
    <col min="1028" max="1028" width="59.5703125" style="2" customWidth="1"/>
    <col min="1029" max="1257" width="10.7109375" style="2"/>
    <col min="1258" max="1258" width="19.28515625" style="2" customWidth="1"/>
    <col min="1259" max="1259" width="45.85546875" style="2" customWidth="1"/>
    <col min="1260" max="1263" width="5.7109375" style="2" customWidth="1"/>
    <col min="1264" max="1267" width="4.7109375" style="2" customWidth="1"/>
    <col min="1268" max="1268" width="3.42578125" style="2" customWidth="1"/>
    <col min="1269" max="1269" width="6.85546875" style="2" customWidth="1"/>
    <col min="1270" max="1271" width="14.85546875" style="2" customWidth="1"/>
    <col min="1272" max="1272" width="3.42578125" style="2" customWidth="1"/>
    <col min="1273" max="1273" width="18.28515625" style="2" customWidth="1"/>
    <col min="1274" max="1274" width="30.140625" style="2" customWidth="1"/>
    <col min="1275" max="1275" width="3.5703125" style="2" customWidth="1"/>
    <col min="1276" max="1276" width="15.42578125" style="2" customWidth="1"/>
    <col min="1277" max="1277" width="28.42578125" style="2" customWidth="1"/>
    <col min="1278" max="1278" width="3.5703125" style="2" customWidth="1"/>
    <col min="1279" max="1279" width="17.42578125" style="2" bestFit="1" customWidth="1"/>
    <col min="1280" max="1280" width="26.28515625" style="2" customWidth="1"/>
    <col min="1281" max="1281" width="27.42578125" style="2" customWidth="1"/>
    <col min="1282" max="1282" width="20.5703125" style="2" customWidth="1"/>
    <col min="1283" max="1283" width="27.42578125" style="2" customWidth="1"/>
    <col min="1284" max="1284" width="59.5703125" style="2" customWidth="1"/>
    <col min="1285" max="1513" width="10.7109375" style="2"/>
    <col min="1514" max="1514" width="19.28515625" style="2" customWidth="1"/>
    <col min="1515" max="1515" width="45.85546875" style="2" customWidth="1"/>
    <col min="1516" max="1519" width="5.7109375" style="2" customWidth="1"/>
    <col min="1520" max="1523" width="4.7109375" style="2" customWidth="1"/>
    <col min="1524" max="1524" width="3.42578125" style="2" customWidth="1"/>
    <col min="1525" max="1525" width="6.85546875" style="2" customWidth="1"/>
    <col min="1526" max="1527" width="14.85546875" style="2" customWidth="1"/>
    <col min="1528" max="1528" width="3.42578125" style="2" customWidth="1"/>
    <col min="1529" max="1529" width="18.28515625" style="2" customWidth="1"/>
    <col min="1530" max="1530" width="30.140625" style="2" customWidth="1"/>
    <col min="1531" max="1531" width="3.5703125" style="2" customWidth="1"/>
    <col min="1532" max="1532" width="15.42578125" style="2" customWidth="1"/>
    <col min="1533" max="1533" width="28.42578125" style="2" customWidth="1"/>
    <col min="1534" max="1534" width="3.5703125" style="2" customWidth="1"/>
    <col min="1535" max="1535" width="17.42578125" style="2" bestFit="1" customWidth="1"/>
    <col min="1536" max="1536" width="26.28515625" style="2" customWidth="1"/>
    <col min="1537" max="1537" width="27.42578125" style="2" customWidth="1"/>
    <col min="1538" max="1538" width="20.5703125" style="2" customWidth="1"/>
    <col min="1539" max="1539" width="27.42578125" style="2" customWidth="1"/>
    <col min="1540" max="1540" width="59.5703125" style="2" customWidth="1"/>
    <col min="1541" max="1769" width="10.7109375" style="2"/>
    <col min="1770" max="1770" width="19.28515625" style="2" customWidth="1"/>
    <col min="1771" max="1771" width="45.85546875" style="2" customWidth="1"/>
    <col min="1772" max="1775" width="5.7109375" style="2" customWidth="1"/>
    <col min="1776" max="1779" width="4.7109375" style="2" customWidth="1"/>
    <col min="1780" max="1780" width="3.42578125" style="2" customWidth="1"/>
    <col min="1781" max="1781" width="6.85546875" style="2" customWidth="1"/>
    <col min="1782" max="1783" width="14.85546875" style="2" customWidth="1"/>
    <col min="1784" max="1784" width="3.42578125" style="2" customWidth="1"/>
    <col min="1785" max="1785" width="18.28515625" style="2" customWidth="1"/>
    <col min="1786" max="1786" width="30.140625" style="2" customWidth="1"/>
    <col min="1787" max="1787" width="3.5703125" style="2" customWidth="1"/>
    <col min="1788" max="1788" width="15.42578125" style="2" customWidth="1"/>
    <col min="1789" max="1789" width="28.42578125" style="2" customWidth="1"/>
    <col min="1790" max="1790" width="3.5703125" style="2" customWidth="1"/>
    <col min="1791" max="1791" width="17.42578125" style="2" bestFit="1" customWidth="1"/>
    <col min="1792" max="1792" width="26.28515625" style="2" customWidth="1"/>
    <col min="1793" max="1793" width="27.42578125" style="2" customWidth="1"/>
    <col min="1794" max="1794" width="20.5703125" style="2" customWidth="1"/>
    <col min="1795" max="1795" width="27.42578125" style="2" customWidth="1"/>
    <col min="1796" max="1796" width="59.5703125" style="2" customWidth="1"/>
    <col min="1797" max="2025" width="10.7109375" style="2"/>
    <col min="2026" max="2026" width="19.28515625" style="2" customWidth="1"/>
    <col min="2027" max="2027" width="45.85546875" style="2" customWidth="1"/>
    <col min="2028" max="2031" width="5.7109375" style="2" customWidth="1"/>
    <col min="2032" max="2035" width="4.7109375" style="2" customWidth="1"/>
    <col min="2036" max="2036" width="3.42578125" style="2" customWidth="1"/>
    <col min="2037" max="2037" width="6.85546875" style="2" customWidth="1"/>
    <col min="2038" max="2039" width="14.85546875" style="2" customWidth="1"/>
    <col min="2040" max="2040" width="3.42578125" style="2" customWidth="1"/>
    <col min="2041" max="2041" width="18.28515625" style="2" customWidth="1"/>
    <col min="2042" max="2042" width="30.140625" style="2" customWidth="1"/>
    <col min="2043" max="2043" width="3.5703125" style="2" customWidth="1"/>
    <col min="2044" max="2044" width="15.42578125" style="2" customWidth="1"/>
    <col min="2045" max="2045" width="28.42578125" style="2" customWidth="1"/>
    <col min="2046" max="2046" width="3.5703125" style="2" customWidth="1"/>
    <col min="2047" max="2047" width="17.42578125" style="2" bestFit="1" customWidth="1"/>
    <col min="2048" max="2048" width="26.28515625" style="2" customWidth="1"/>
    <col min="2049" max="2049" width="27.42578125" style="2" customWidth="1"/>
    <col min="2050" max="2050" width="20.5703125" style="2" customWidth="1"/>
    <col min="2051" max="2051" width="27.42578125" style="2" customWidth="1"/>
    <col min="2052" max="2052" width="59.5703125" style="2" customWidth="1"/>
    <col min="2053" max="2281" width="10.7109375" style="2"/>
    <col min="2282" max="2282" width="19.28515625" style="2" customWidth="1"/>
    <col min="2283" max="2283" width="45.85546875" style="2" customWidth="1"/>
    <col min="2284" max="2287" width="5.7109375" style="2" customWidth="1"/>
    <col min="2288" max="2291" width="4.7109375" style="2" customWidth="1"/>
    <col min="2292" max="2292" width="3.42578125" style="2" customWidth="1"/>
    <col min="2293" max="2293" width="6.85546875" style="2" customWidth="1"/>
    <col min="2294" max="2295" width="14.85546875" style="2" customWidth="1"/>
    <col min="2296" max="2296" width="3.42578125" style="2" customWidth="1"/>
    <col min="2297" max="2297" width="18.28515625" style="2" customWidth="1"/>
    <col min="2298" max="2298" width="30.140625" style="2" customWidth="1"/>
    <col min="2299" max="2299" width="3.5703125" style="2" customWidth="1"/>
    <col min="2300" max="2300" width="15.42578125" style="2" customWidth="1"/>
    <col min="2301" max="2301" width="28.42578125" style="2" customWidth="1"/>
    <col min="2302" max="2302" width="3.5703125" style="2" customWidth="1"/>
    <col min="2303" max="2303" width="17.42578125" style="2" bestFit="1" customWidth="1"/>
    <col min="2304" max="2304" width="26.28515625" style="2" customWidth="1"/>
    <col min="2305" max="2305" width="27.42578125" style="2" customWidth="1"/>
    <col min="2306" max="2306" width="20.5703125" style="2" customWidth="1"/>
    <col min="2307" max="2307" width="27.42578125" style="2" customWidth="1"/>
    <col min="2308" max="2308" width="59.5703125" style="2" customWidth="1"/>
    <col min="2309" max="2537" width="10.7109375" style="2"/>
    <col min="2538" max="2538" width="19.28515625" style="2" customWidth="1"/>
    <col min="2539" max="2539" width="45.85546875" style="2" customWidth="1"/>
    <col min="2540" max="2543" width="5.7109375" style="2" customWidth="1"/>
    <col min="2544" max="2547" width="4.7109375" style="2" customWidth="1"/>
    <col min="2548" max="2548" width="3.42578125" style="2" customWidth="1"/>
    <col min="2549" max="2549" width="6.85546875" style="2" customWidth="1"/>
    <col min="2550" max="2551" width="14.85546875" style="2" customWidth="1"/>
    <col min="2552" max="2552" width="3.42578125" style="2" customWidth="1"/>
    <col min="2553" max="2553" width="18.28515625" style="2" customWidth="1"/>
    <col min="2554" max="2554" width="30.140625" style="2" customWidth="1"/>
    <col min="2555" max="2555" width="3.5703125" style="2" customWidth="1"/>
    <col min="2556" max="2556" width="15.42578125" style="2" customWidth="1"/>
    <col min="2557" max="2557" width="28.42578125" style="2" customWidth="1"/>
    <col min="2558" max="2558" width="3.5703125" style="2" customWidth="1"/>
    <col min="2559" max="2559" width="17.42578125" style="2" bestFit="1" customWidth="1"/>
    <col min="2560" max="2560" width="26.28515625" style="2" customWidth="1"/>
    <col min="2561" max="2561" width="27.42578125" style="2" customWidth="1"/>
    <col min="2562" max="2562" width="20.5703125" style="2" customWidth="1"/>
    <col min="2563" max="2563" width="27.42578125" style="2" customWidth="1"/>
    <col min="2564" max="2564" width="59.5703125" style="2" customWidth="1"/>
    <col min="2565" max="2793" width="10.7109375" style="2"/>
    <col min="2794" max="2794" width="19.28515625" style="2" customWidth="1"/>
    <col min="2795" max="2795" width="45.85546875" style="2" customWidth="1"/>
    <col min="2796" max="2799" width="5.7109375" style="2" customWidth="1"/>
    <col min="2800" max="2803" width="4.7109375" style="2" customWidth="1"/>
    <col min="2804" max="2804" width="3.42578125" style="2" customWidth="1"/>
    <col min="2805" max="2805" width="6.85546875" style="2" customWidth="1"/>
    <col min="2806" max="2807" width="14.85546875" style="2" customWidth="1"/>
    <col min="2808" max="2808" width="3.42578125" style="2" customWidth="1"/>
    <col min="2809" max="2809" width="18.28515625" style="2" customWidth="1"/>
    <col min="2810" max="2810" width="30.140625" style="2" customWidth="1"/>
    <col min="2811" max="2811" width="3.5703125" style="2" customWidth="1"/>
    <col min="2812" max="2812" width="15.42578125" style="2" customWidth="1"/>
    <col min="2813" max="2813" width="28.42578125" style="2" customWidth="1"/>
    <col min="2814" max="2814" width="3.5703125" style="2" customWidth="1"/>
    <col min="2815" max="2815" width="17.42578125" style="2" bestFit="1" customWidth="1"/>
    <col min="2816" max="2816" width="26.28515625" style="2" customWidth="1"/>
    <col min="2817" max="2817" width="27.42578125" style="2" customWidth="1"/>
    <col min="2818" max="2818" width="20.5703125" style="2" customWidth="1"/>
    <col min="2819" max="2819" width="27.42578125" style="2" customWidth="1"/>
    <col min="2820" max="2820" width="59.5703125" style="2" customWidth="1"/>
    <col min="2821" max="3049" width="10.7109375" style="2"/>
    <col min="3050" max="3050" width="19.28515625" style="2" customWidth="1"/>
    <col min="3051" max="3051" width="45.85546875" style="2" customWidth="1"/>
    <col min="3052" max="3055" width="5.7109375" style="2" customWidth="1"/>
    <col min="3056" max="3059" width="4.7109375" style="2" customWidth="1"/>
    <col min="3060" max="3060" width="3.42578125" style="2" customWidth="1"/>
    <col min="3061" max="3061" width="6.85546875" style="2" customWidth="1"/>
    <col min="3062" max="3063" width="14.85546875" style="2" customWidth="1"/>
    <col min="3064" max="3064" width="3.42578125" style="2" customWidth="1"/>
    <col min="3065" max="3065" width="18.28515625" style="2" customWidth="1"/>
    <col min="3066" max="3066" width="30.140625" style="2" customWidth="1"/>
    <col min="3067" max="3067" width="3.5703125" style="2" customWidth="1"/>
    <col min="3068" max="3068" width="15.42578125" style="2" customWidth="1"/>
    <col min="3069" max="3069" width="28.42578125" style="2" customWidth="1"/>
    <col min="3070" max="3070" width="3.5703125" style="2" customWidth="1"/>
    <col min="3071" max="3071" width="17.42578125" style="2" bestFit="1" customWidth="1"/>
    <col min="3072" max="3072" width="26.28515625" style="2" customWidth="1"/>
    <col min="3073" max="3073" width="27.42578125" style="2" customWidth="1"/>
    <col min="3074" max="3074" width="20.5703125" style="2" customWidth="1"/>
    <col min="3075" max="3075" width="27.42578125" style="2" customWidth="1"/>
    <col min="3076" max="3076" width="59.5703125" style="2" customWidth="1"/>
    <col min="3077" max="3305" width="10.7109375" style="2"/>
    <col min="3306" max="3306" width="19.28515625" style="2" customWidth="1"/>
    <col min="3307" max="3307" width="45.85546875" style="2" customWidth="1"/>
    <col min="3308" max="3311" width="5.7109375" style="2" customWidth="1"/>
    <col min="3312" max="3315" width="4.7109375" style="2" customWidth="1"/>
    <col min="3316" max="3316" width="3.42578125" style="2" customWidth="1"/>
    <col min="3317" max="3317" width="6.85546875" style="2" customWidth="1"/>
    <col min="3318" max="3319" width="14.85546875" style="2" customWidth="1"/>
    <col min="3320" max="3320" width="3.42578125" style="2" customWidth="1"/>
    <col min="3321" max="3321" width="18.28515625" style="2" customWidth="1"/>
    <col min="3322" max="3322" width="30.140625" style="2" customWidth="1"/>
    <col min="3323" max="3323" width="3.5703125" style="2" customWidth="1"/>
    <col min="3324" max="3324" width="15.42578125" style="2" customWidth="1"/>
    <col min="3325" max="3325" width="28.42578125" style="2" customWidth="1"/>
    <col min="3326" max="3326" width="3.5703125" style="2" customWidth="1"/>
    <col min="3327" max="3327" width="17.42578125" style="2" bestFit="1" customWidth="1"/>
    <col min="3328" max="3328" width="26.28515625" style="2" customWidth="1"/>
    <col min="3329" max="3329" width="27.42578125" style="2" customWidth="1"/>
    <col min="3330" max="3330" width="20.5703125" style="2" customWidth="1"/>
    <col min="3331" max="3331" width="27.42578125" style="2" customWidth="1"/>
    <col min="3332" max="3332" width="59.5703125" style="2" customWidth="1"/>
    <col min="3333" max="3561" width="10.7109375" style="2"/>
    <col min="3562" max="3562" width="19.28515625" style="2" customWidth="1"/>
    <col min="3563" max="3563" width="45.85546875" style="2" customWidth="1"/>
    <col min="3564" max="3567" width="5.7109375" style="2" customWidth="1"/>
    <col min="3568" max="3571" width="4.7109375" style="2" customWidth="1"/>
    <col min="3572" max="3572" width="3.42578125" style="2" customWidth="1"/>
    <col min="3573" max="3573" width="6.85546875" style="2" customWidth="1"/>
    <col min="3574" max="3575" width="14.85546875" style="2" customWidth="1"/>
    <col min="3576" max="3576" width="3.42578125" style="2" customWidth="1"/>
    <col min="3577" max="3577" width="18.28515625" style="2" customWidth="1"/>
    <col min="3578" max="3578" width="30.140625" style="2" customWidth="1"/>
    <col min="3579" max="3579" width="3.5703125" style="2" customWidth="1"/>
    <col min="3580" max="3580" width="15.42578125" style="2" customWidth="1"/>
    <col min="3581" max="3581" width="28.42578125" style="2" customWidth="1"/>
    <col min="3582" max="3582" width="3.5703125" style="2" customWidth="1"/>
    <col min="3583" max="3583" width="17.42578125" style="2" bestFit="1" customWidth="1"/>
    <col min="3584" max="3584" width="26.28515625" style="2" customWidth="1"/>
    <col min="3585" max="3585" width="27.42578125" style="2" customWidth="1"/>
    <col min="3586" max="3586" width="20.5703125" style="2" customWidth="1"/>
    <col min="3587" max="3587" width="27.42578125" style="2" customWidth="1"/>
    <col min="3588" max="3588" width="59.5703125" style="2" customWidth="1"/>
    <col min="3589" max="3817" width="10.7109375" style="2"/>
    <col min="3818" max="3818" width="19.28515625" style="2" customWidth="1"/>
    <col min="3819" max="3819" width="45.85546875" style="2" customWidth="1"/>
    <col min="3820" max="3823" width="5.7109375" style="2" customWidth="1"/>
    <col min="3824" max="3827" width="4.7109375" style="2" customWidth="1"/>
    <col min="3828" max="3828" width="3.42578125" style="2" customWidth="1"/>
    <col min="3829" max="3829" width="6.85546875" style="2" customWidth="1"/>
    <col min="3830" max="3831" width="14.85546875" style="2" customWidth="1"/>
    <col min="3832" max="3832" width="3.42578125" style="2" customWidth="1"/>
    <col min="3833" max="3833" width="18.28515625" style="2" customWidth="1"/>
    <col min="3834" max="3834" width="30.140625" style="2" customWidth="1"/>
    <col min="3835" max="3835" width="3.5703125" style="2" customWidth="1"/>
    <col min="3836" max="3836" width="15.42578125" style="2" customWidth="1"/>
    <col min="3837" max="3837" width="28.42578125" style="2" customWidth="1"/>
    <col min="3838" max="3838" width="3.5703125" style="2" customWidth="1"/>
    <col min="3839" max="3839" width="17.42578125" style="2" bestFit="1" customWidth="1"/>
    <col min="3840" max="3840" width="26.28515625" style="2" customWidth="1"/>
    <col min="3841" max="3841" width="27.42578125" style="2" customWidth="1"/>
    <col min="3842" max="3842" width="20.5703125" style="2" customWidth="1"/>
    <col min="3843" max="3843" width="27.42578125" style="2" customWidth="1"/>
    <col min="3844" max="3844" width="59.5703125" style="2" customWidth="1"/>
    <col min="3845" max="4073" width="10.7109375" style="2"/>
    <col min="4074" max="4074" width="19.28515625" style="2" customWidth="1"/>
    <col min="4075" max="4075" width="45.85546875" style="2" customWidth="1"/>
    <col min="4076" max="4079" width="5.7109375" style="2" customWidth="1"/>
    <col min="4080" max="4083" width="4.7109375" style="2" customWidth="1"/>
    <col min="4084" max="4084" width="3.42578125" style="2" customWidth="1"/>
    <col min="4085" max="4085" width="6.85546875" style="2" customWidth="1"/>
    <col min="4086" max="4087" width="14.85546875" style="2" customWidth="1"/>
    <col min="4088" max="4088" width="3.42578125" style="2" customWidth="1"/>
    <col min="4089" max="4089" width="18.28515625" style="2" customWidth="1"/>
    <col min="4090" max="4090" width="30.140625" style="2" customWidth="1"/>
    <col min="4091" max="4091" width="3.5703125" style="2" customWidth="1"/>
    <col min="4092" max="4092" width="15.42578125" style="2" customWidth="1"/>
    <col min="4093" max="4093" width="28.42578125" style="2" customWidth="1"/>
    <col min="4094" max="4094" width="3.5703125" style="2" customWidth="1"/>
    <col min="4095" max="4095" width="17.42578125" style="2" bestFit="1" customWidth="1"/>
    <col min="4096" max="4096" width="26.28515625" style="2" customWidth="1"/>
    <col min="4097" max="4097" width="27.42578125" style="2" customWidth="1"/>
    <col min="4098" max="4098" width="20.5703125" style="2" customWidth="1"/>
    <col min="4099" max="4099" width="27.42578125" style="2" customWidth="1"/>
    <col min="4100" max="4100" width="59.5703125" style="2" customWidth="1"/>
    <col min="4101" max="4329" width="10.7109375" style="2"/>
    <col min="4330" max="4330" width="19.28515625" style="2" customWidth="1"/>
    <col min="4331" max="4331" width="45.85546875" style="2" customWidth="1"/>
    <col min="4332" max="4335" width="5.7109375" style="2" customWidth="1"/>
    <col min="4336" max="4339" width="4.7109375" style="2" customWidth="1"/>
    <col min="4340" max="4340" width="3.42578125" style="2" customWidth="1"/>
    <col min="4341" max="4341" width="6.85546875" style="2" customWidth="1"/>
    <col min="4342" max="4343" width="14.85546875" style="2" customWidth="1"/>
    <col min="4344" max="4344" width="3.42578125" style="2" customWidth="1"/>
    <col min="4345" max="4345" width="18.28515625" style="2" customWidth="1"/>
    <col min="4346" max="4346" width="30.140625" style="2" customWidth="1"/>
    <col min="4347" max="4347" width="3.5703125" style="2" customWidth="1"/>
    <col min="4348" max="4348" width="15.42578125" style="2" customWidth="1"/>
    <col min="4349" max="4349" width="28.42578125" style="2" customWidth="1"/>
    <col min="4350" max="4350" width="3.5703125" style="2" customWidth="1"/>
    <col min="4351" max="4351" width="17.42578125" style="2" bestFit="1" customWidth="1"/>
    <col min="4352" max="4352" width="26.28515625" style="2" customWidth="1"/>
    <col min="4353" max="4353" width="27.42578125" style="2" customWidth="1"/>
    <col min="4354" max="4354" width="20.5703125" style="2" customWidth="1"/>
    <col min="4355" max="4355" width="27.42578125" style="2" customWidth="1"/>
    <col min="4356" max="4356" width="59.5703125" style="2" customWidth="1"/>
    <col min="4357" max="4585" width="10.7109375" style="2"/>
    <col min="4586" max="4586" width="19.28515625" style="2" customWidth="1"/>
    <col min="4587" max="4587" width="45.85546875" style="2" customWidth="1"/>
    <col min="4588" max="4591" width="5.7109375" style="2" customWidth="1"/>
    <col min="4592" max="4595" width="4.7109375" style="2" customWidth="1"/>
    <col min="4596" max="4596" width="3.42578125" style="2" customWidth="1"/>
    <col min="4597" max="4597" width="6.85546875" style="2" customWidth="1"/>
    <col min="4598" max="4599" width="14.85546875" style="2" customWidth="1"/>
    <col min="4600" max="4600" width="3.42578125" style="2" customWidth="1"/>
    <col min="4601" max="4601" width="18.28515625" style="2" customWidth="1"/>
    <col min="4602" max="4602" width="30.140625" style="2" customWidth="1"/>
    <col min="4603" max="4603" width="3.5703125" style="2" customWidth="1"/>
    <col min="4604" max="4604" width="15.42578125" style="2" customWidth="1"/>
    <col min="4605" max="4605" width="28.42578125" style="2" customWidth="1"/>
    <col min="4606" max="4606" width="3.5703125" style="2" customWidth="1"/>
    <col min="4607" max="4607" width="17.42578125" style="2" bestFit="1" customWidth="1"/>
    <col min="4608" max="4608" width="26.28515625" style="2" customWidth="1"/>
    <col min="4609" max="4609" width="27.42578125" style="2" customWidth="1"/>
    <col min="4610" max="4610" width="20.5703125" style="2" customWidth="1"/>
    <col min="4611" max="4611" width="27.42578125" style="2" customWidth="1"/>
    <col min="4612" max="4612" width="59.5703125" style="2" customWidth="1"/>
    <col min="4613" max="4841" width="10.7109375" style="2"/>
    <col min="4842" max="4842" width="19.28515625" style="2" customWidth="1"/>
    <col min="4843" max="4843" width="45.85546875" style="2" customWidth="1"/>
    <col min="4844" max="4847" width="5.7109375" style="2" customWidth="1"/>
    <col min="4848" max="4851" width="4.7109375" style="2" customWidth="1"/>
    <col min="4852" max="4852" width="3.42578125" style="2" customWidth="1"/>
    <col min="4853" max="4853" width="6.85546875" style="2" customWidth="1"/>
    <col min="4854" max="4855" width="14.85546875" style="2" customWidth="1"/>
    <col min="4856" max="4856" width="3.42578125" style="2" customWidth="1"/>
    <col min="4857" max="4857" width="18.28515625" style="2" customWidth="1"/>
    <col min="4858" max="4858" width="30.140625" style="2" customWidth="1"/>
    <col min="4859" max="4859" width="3.5703125" style="2" customWidth="1"/>
    <col min="4860" max="4860" width="15.42578125" style="2" customWidth="1"/>
    <col min="4861" max="4861" width="28.42578125" style="2" customWidth="1"/>
    <col min="4862" max="4862" width="3.5703125" style="2" customWidth="1"/>
    <col min="4863" max="4863" width="17.42578125" style="2" bestFit="1" customWidth="1"/>
    <col min="4864" max="4864" width="26.28515625" style="2" customWidth="1"/>
    <col min="4865" max="4865" width="27.42578125" style="2" customWidth="1"/>
    <col min="4866" max="4866" width="20.5703125" style="2" customWidth="1"/>
    <col min="4867" max="4867" width="27.42578125" style="2" customWidth="1"/>
    <col min="4868" max="4868" width="59.5703125" style="2" customWidth="1"/>
    <col min="4869" max="5097" width="10.7109375" style="2"/>
    <col min="5098" max="5098" width="19.28515625" style="2" customWidth="1"/>
    <col min="5099" max="5099" width="45.85546875" style="2" customWidth="1"/>
    <col min="5100" max="5103" width="5.7109375" style="2" customWidth="1"/>
    <col min="5104" max="5107" width="4.7109375" style="2" customWidth="1"/>
    <col min="5108" max="5108" width="3.42578125" style="2" customWidth="1"/>
    <col min="5109" max="5109" width="6.85546875" style="2" customWidth="1"/>
    <col min="5110" max="5111" width="14.85546875" style="2" customWidth="1"/>
    <col min="5112" max="5112" width="3.42578125" style="2" customWidth="1"/>
    <col min="5113" max="5113" width="18.28515625" style="2" customWidth="1"/>
    <col min="5114" max="5114" width="30.140625" style="2" customWidth="1"/>
    <col min="5115" max="5115" width="3.5703125" style="2" customWidth="1"/>
    <col min="5116" max="5116" width="15.42578125" style="2" customWidth="1"/>
    <col min="5117" max="5117" width="28.42578125" style="2" customWidth="1"/>
    <col min="5118" max="5118" width="3.5703125" style="2" customWidth="1"/>
    <col min="5119" max="5119" width="17.42578125" style="2" bestFit="1" customWidth="1"/>
    <col min="5120" max="5120" width="26.28515625" style="2" customWidth="1"/>
    <col min="5121" max="5121" width="27.42578125" style="2" customWidth="1"/>
    <col min="5122" max="5122" width="20.5703125" style="2" customWidth="1"/>
    <col min="5123" max="5123" width="27.42578125" style="2" customWidth="1"/>
    <col min="5124" max="5124" width="59.5703125" style="2" customWidth="1"/>
    <col min="5125" max="5353" width="10.7109375" style="2"/>
    <col min="5354" max="5354" width="19.28515625" style="2" customWidth="1"/>
    <col min="5355" max="5355" width="45.85546875" style="2" customWidth="1"/>
    <col min="5356" max="5359" width="5.7109375" style="2" customWidth="1"/>
    <col min="5360" max="5363" width="4.7109375" style="2" customWidth="1"/>
    <col min="5364" max="5364" width="3.42578125" style="2" customWidth="1"/>
    <col min="5365" max="5365" width="6.85546875" style="2" customWidth="1"/>
    <col min="5366" max="5367" width="14.85546875" style="2" customWidth="1"/>
    <col min="5368" max="5368" width="3.42578125" style="2" customWidth="1"/>
    <col min="5369" max="5369" width="18.28515625" style="2" customWidth="1"/>
    <col min="5370" max="5370" width="30.140625" style="2" customWidth="1"/>
    <col min="5371" max="5371" width="3.5703125" style="2" customWidth="1"/>
    <col min="5372" max="5372" width="15.42578125" style="2" customWidth="1"/>
    <col min="5373" max="5373" width="28.42578125" style="2" customWidth="1"/>
    <col min="5374" max="5374" width="3.5703125" style="2" customWidth="1"/>
    <col min="5375" max="5375" width="17.42578125" style="2" bestFit="1" customWidth="1"/>
    <col min="5376" max="5376" width="26.28515625" style="2" customWidth="1"/>
    <col min="5377" max="5377" width="27.42578125" style="2" customWidth="1"/>
    <col min="5378" max="5378" width="20.5703125" style="2" customWidth="1"/>
    <col min="5379" max="5379" width="27.42578125" style="2" customWidth="1"/>
    <col min="5380" max="5380" width="59.5703125" style="2" customWidth="1"/>
    <col min="5381" max="5609" width="10.7109375" style="2"/>
    <col min="5610" max="5610" width="19.28515625" style="2" customWidth="1"/>
    <col min="5611" max="5611" width="45.85546875" style="2" customWidth="1"/>
    <col min="5612" max="5615" width="5.7109375" style="2" customWidth="1"/>
    <col min="5616" max="5619" width="4.7109375" style="2" customWidth="1"/>
    <col min="5620" max="5620" width="3.42578125" style="2" customWidth="1"/>
    <col min="5621" max="5621" width="6.85546875" style="2" customWidth="1"/>
    <col min="5622" max="5623" width="14.85546875" style="2" customWidth="1"/>
    <col min="5624" max="5624" width="3.42578125" style="2" customWidth="1"/>
    <col min="5625" max="5625" width="18.28515625" style="2" customWidth="1"/>
    <col min="5626" max="5626" width="30.140625" style="2" customWidth="1"/>
    <col min="5627" max="5627" width="3.5703125" style="2" customWidth="1"/>
    <col min="5628" max="5628" width="15.42578125" style="2" customWidth="1"/>
    <col min="5629" max="5629" width="28.42578125" style="2" customWidth="1"/>
    <col min="5630" max="5630" width="3.5703125" style="2" customWidth="1"/>
    <col min="5631" max="5631" width="17.42578125" style="2" bestFit="1" customWidth="1"/>
    <col min="5632" max="5632" width="26.28515625" style="2" customWidth="1"/>
    <col min="5633" max="5633" width="27.42578125" style="2" customWidth="1"/>
    <col min="5634" max="5634" width="20.5703125" style="2" customWidth="1"/>
    <col min="5635" max="5635" width="27.42578125" style="2" customWidth="1"/>
    <col min="5636" max="5636" width="59.5703125" style="2" customWidth="1"/>
    <col min="5637" max="5865" width="10.7109375" style="2"/>
    <col min="5866" max="5866" width="19.28515625" style="2" customWidth="1"/>
    <col min="5867" max="5867" width="45.85546875" style="2" customWidth="1"/>
    <col min="5868" max="5871" width="5.7109375" style="2" customWidth="1"/>
    <col min="5872" max="5875" width="4.7109375" style="2" customWidth="1"/>
    <col min="5876" max="5876" width="3.42578125" style="2" customWidth="1"/>
    <col min="5877" max="5877" width="6.85546875" style="2" customWidth="1"/>
    <col min="5878" max="5879" width="14.85546875" style="2" customWidth="1"/>
    <col min="5880" max="5880" width="3.42578125" style="2" customWidth="1"/>
    <col min="5881" max="5881" width="18.28515625" style="2" customWidth="1"/>
    <col min="5882" max="5882" width="30.140625" style="2" customWidth="1"/>
    <col min="5883" max="5883" width="3.5703125" style="2" customWidth="1"/>
    <col min="5884" max="5884" width="15.42578125" style="2" customWidth="1"/>
    <col min="5885" max="5885" width="28.42578125" style="2" customWidth="1"/>
    <col min="5886" max="5886" width="3.5703125" style="2" customWidth="1"/>
    <col min="5887" max="5887" width="17.42578125" style="2" bestFit="1" customWidth="1"/>
    <col min="5888" max="5888" width="26.28515625" style="2" customWidth="1"/>
    <col min="5889" max="5889" width="27.42578125" style="2" customWidth="1"/>
    <col min="5890" max="5890" width="20.5703125" style="2" customWidth="1"/>
    <col min="5891" max="5891" width="27.42578125" style="2" customWidth="1"/>
    <col min="5892" max="5892" width="59.5703125" style="2" customWidth="1"/>
    <col min="5893" max="6121" width="10.7109375" style="2"/>
    <col min="6122" max="6122" width="19.28515625" style="2" customWidth="1"/>
    <col min="6123" max="6123" width="45.85546875" style="2" customWidth="1"/>
    <col min="6124" max="6127" width="5.7109375" style="2" customWidth="1"/>
    <col min="6128" max="6131" width="4.7109375" style="2" customWidth="1"/>
    <col min="6132" max="6132" width="3.42578125" style="2" customWidth="1"/>
    <col min="6133" max="6133" width="6.85546875" style="2" customWidth="1"/>
    <col min="6134" max="6135" width="14.85546875" style="2" customWidth="1"/>
    <col min="6136" max="6136" width="3.42578125" style="2" customWidth="1"/>
    <col min="6137" max="6137" width="18.28515625" style="2" customWidth="1"/>
    <col min="6138" max="6138" width="30.140625" style="2" customWidth="1"/>
    <col min="6139" max="6139" width="3.5703125" style="2" customWidth="1"/>
    <col min="6140" max="6140" width="15.42578125" style="2" customWidth="1"/>
    <col min="6141" max="6141" width="28.42578125" style="2" customWidth="1"/>
    <col min="6142" max="6142" width="3.5703125" style="2" customWidth="1"/>
    <col min="6143" max="6143" width="17.42578125" style="2" bestFit="1" customWidth="1"/>
    <col min="6144" max="6144" width="26.28515625" style="2" customWidth="1"/>
    <col min="6145" max="6145" width="27.42578125" style="2" customWidth="1"/>
    <col min="6146" max="6146" width="20.5703125" style="2" customWidth="1"/>
    <col min="6147" max="6147" width="27.42578125" style="2" customWidth="1"/>
    <col min="6148" max="6148" width="59.5703125" style="2" customWidth="1"/>
    <col min="6149" max="6377" width="10.7109375" style="2"/>
    <col min="6378" max="6378" width="19.28515625" style="2" customWidth="1"/>
    <col min="6379" max="6379" width="45.85546875" style="2" customWidth="1"/>
    <col min="6380" max="6383" width="5.7109375" style="2" customWidth="1"/>
    <col min="6384" max="6387" width="4.7109375" style="2" customWidth="1"/>
    <col min="6388" max="6388" width="3.42578125" style="2" customWidth="1"/>
    <col min="6389" max="6389" width="6.85546875" style="2" customWidth="1"/>
    <col min="6390" max="6391" width="14.85546875" style="2" customWidth="1"/>
    <col min="6392" max="6392" width="3.42578125" style="2" customWidth="1"/>
    <col min="6393" max="6393" width="18.28515625" style="2" customWidth="1"/>
    <col min="6394" max="6394" width="30.140625" style="2" customWidth="1"/>
    <col min="6395" max="6395" width="3.5703125" style="2" customWidth="1"/>
    <col min="6396" max="6396" width="15.42578125" style="2" customWidth="1"/>
    <col min="6397" max="6397" width="28.42578125" style="2" customWidth="1"/>
    <col min="6398" max="6398" width="3.5703125" style="2" customWidth="1"/>
    <col min="6399" max="6399" width="17.42578125" style="2" bestFit="1" customWidth="1"/>
    <col min="6400" max="6400" width="26.28515625" style="2" customWidth="1"/>
    <col min="6401" max="6401" width="27.42578125" style="2" customWidth="1"/>
    <col min="6402" max="6402" width="20.5703125" style="2" customWidth="1"/>
    <col min="6403" max="6403" width="27.42578125" style="2" customWidth="1"/>
    <col min="6404" max="6404" width="59.5703125" style="2" customWidth="1"/>
    <col min="6405" max="6633" width="10.7109375" style="2"/>
    <col min="6634" max="6634" width="19.28515625" style="2" customWidth="1"/>
    <col min="6635" max="6635" width="45.85546875" style="2" customWidth="1"/>
    <col min="6636" max="6639" width="5.7109375" style="2" customWidth="1"/>
    <col min="6640" max="6643" width="4.7109375" style="2" customWidth="1"/>
    <col min="6644" max="6644" width="3.42578125" style="2" customWidth="1"/>
    <col min="6645" max="6645" width="6.85546875" style="2" customWidth="1"/>
    <col min="6646" max="6647" width="14.85546875" style="2" customWidth="1"/>
    <col min="6648" max="6648" width="3.42578125" style="2" customWidth="1"/>
    <col min="6649" max="6649" width="18.28515625" style="2" customWidth="1"/>
    <col min="6650" max="6650" width="30.140625" style="2" customWidth="1"/>
    <col min="6651" max="6651" width="3.5703125" style="2" customWidth="1"/>
    <col min="6652" max="6652" width="15.42578125" style="2" customWidth="1"/>
    <col min="6653" max="6653" width="28.42578125" style="2" customWidth="1"/>
    <col min="6654" max="6654" width="3.5703125" style="2" customWidth="1"/>
    <col min="6655" max="6655" width="17.42578125" style="2" bestFit="1" customWidth="1"/>
    <col min="6656" max="6656" width="26.28515625" style="2" customWidth="1"/>
    <col min="6657" max="6657" width="27.42578125" style="2" customWidth="1"/>
    <col min="6658" max="6658" width="20.5703125" style="2" customWidth="1"/>
    <col min="6659" max="6659" width="27.42578125" style="2" customWidth="1"/>
    <col min="6660" max="6660" width="59.5703125" style="2" customWidth="1"/>
    <col min="6661" max="6889" width="10.7109375" style="2"/>
    <col min="6890" max="6890" width="19.28515625" style="2" customWidth="1"/>
    <col min="6891" max="6891" width="45.85546875" style="2" customWidth="1"/>
    <col min="6892" max="6895" width="5.7109375" style="2" customWidth="1"/>
    <col min="6896" max="6899" width="4.7109375" style="2" customWidth="1"/>
    <col min="6900" max="6900" width="3.42578125" style="2" customWidth="1"/>
    <col min="6901" max="6901" width="6.85546875" style="2" customWidth="1"/>
    <col min="6902" max="6903" width="14.85546875" style="2" customWidth="1"/>
    <col min="6904" max="6904" width="3.42578125" style="2" customWidth="1"/>
    <col min="6905" max="6905" width="18.28515625" style="2" customWidth="1"/>
    <col min="6906" max="6906" width="30.140625" style="2" customWidth="1"/>
    <col min="6907" max="6907" width="3.5703125" style="2" customWidth="1"/>
    <col min="6908" max="6908" width="15.42578125" style="2" customWidth="1"/>
    <col min="6909" max="6909" width="28.42578125" style="2" customWidth="1"/>
    <col min="6910" max="6910" width="3.5703125" style="2" customWidth="1"/>
    <col min="6911" max="6911" width="17.42578125" style="2" bestFit="1" customWidth="1"/>
    <col min="6912" max="6912" width="26.28515625" style="2" customWidth="1"/>
    <col min="6913" max="6913" width="27.42578125" style="2" customWidth="1"/>
    <col min="6914" max="6914" width="20.5703125" style="2" customWidth="1"/>
    <col min="6915" max="6915" width="27.42578125" style="2" customWidth="1"/>
    <col min="6916" max="6916" width="59.5703125" style="2" customWidth="1"/>
    <col min="6917" max="7145" width="10.7109375" style="2"/>
    <col min="7146" max="7146" width="19.28515625" style="2" customWidth="1"/>
    <col min="7147" max="7147" width="45.85546875" style="2" customWidth="1"/>
    <col min="7148" max="7151" width="5.7109375" style="2" customWidth="1"/>
    <col min="7152" max="7155" width="4.7109375" style="2" customWidth="1"/>
    <col min="7156" max="7156" width="3.42578125" style="2" customWidth="1"/>
    <col min="7157" max="7157" width="6.85546875" style="2" customWidth="1"/>
    <col min="7158" max="7159" width="14.85546875" style="2" customWidth="1"/>
    <col min="7160" max="7160" width="3.42578125" style="2" customWidth="1"/>
    <col min="7161" max="7161" width="18.28515625" style="2" customWidth="1"/>
    <col min="7162" max="7162" width="30.140625" style="2" customWidth="1"/>
    <col min="7163" max="7163" width="3.5703125" style="2" customWidth="1"/>
    <col min="7164" max="7164" width="15.42578125" style="2" customWidth="1"/>
    <col min="7165" max="7165" width="28.42578125" style="2" customWidth="1"/>
    <col min="7166" max="7166" width="3.5703125" style="2" customWidth="1"/>
    <col min="7167" max="7167" width="17.42578125" style="2" bestFit="1" customWidth="1"/>
    <col min="7168" max="7168" width="26.28515625" style="2" customWidth="1"/>
    <col min="7169" max="7169" width="27.42578125" style="2" customWidth="1"/>
    <col min="7170" max="7170" width="20.5703125" style="2" customWidth="1"/>
    <col min="7171" max="7171" width="27.42578125" style="2" customWidth="1"/>
    <col min="7172" max="7172" width="59.5703125" style="2" customWidth="1"/>
    <col min="7173" max="7401" width="10.7109375" style="2"/>
    <col min="7402" max="7402" width="19.28515625" style="2" customWidth="1"/>
    <col min="7403" max="7403" width="45.85546875" style="2" customWidth="1"/>
    <col min="7404" max="7407" width="5.7109375" style="2" customWidth="1"/>
    <col min="7408" max="7411" width="4.7109375" style="2" customWidth="1"/>
    <col min="7412" max="7412" width="3.42578125" style="2" customWidth="1"/>
    <col min="7413" max="7413" width="6.85546875" style="2" customWidth="1"/>
    <col min="7414" max="7415" width="14.85546875" style="2" customWidth="1"/>
    <col min="7416" max="7416" width="3.42578125" style="2" customWidth="1"/>
    <col min="7417" max="7417" width="18.28515625" style="2" customWidth="1"/>
    <col min="7418" max="7418" width="30.140625" style="2" customWidth="1"/>
    <col min="7419" max="7419" width="3.5703125" style="2" customWidth="1"/>
    <col min="7420" max="7420" width="15.42578125" style="2" customWidth="1"/>
    <col min="7421" max="7421" width="28.42578125" style="2" customWidth="1"/>
    <col min="7422" max="7422" width="3.5703125" style="2" customWidth="1"/>
    <col min="7423" max="7423" width="17.42578125" style="2" bestFit="1" customWidth="1"/>
    <col min="7424" max="7424" width="26.28515625" style="2" customWidth="1"/>
    <col min="7425" max="7425" width="27.42578125" style="2" customWidth="1"/>
    <col min="7426" max="7426" width="20.5703125" style="2" customWidth="1"/>
    <col min="7427" max="7427" width="27.42578125" style="2" customWidth="1"/>
    <col min="7428" max="7428" width="59.5703125" style="2" customWidth="1"/>
    <col min="7429" max="7657" width="10.7109375" style="2"/>
    <col min="7658" max="7658" width="19.28515625" style="2" customWidth="1"/>
    <col min="7659" max="7659" width="45.85546875" style="2" customWidth="1"/>
    <col min="7660" max="7663" width="5.7109375" style="2" customWidth="1"/>
    <col min="7664" max="7667" width="4.7109375" style="2" customWidth="1"/>
    <col min="7668" max="7668" width="3.42578125" style="2" customWidth="1"/>
    <col min="7669" max="7669" width="6.85546875" style="2" customWidth="1"/>
    <col min="7670" max="7671" width="14.85546875" style="2" customWidth="1"/>
    <col min="7672" max="7672" width="3.42578125" style="2" customWidth="1"/>
    <col min="7673" max="7673" width="18.28515625" style="2" customWidth="1"/>
    <col min="7674" max="7674" width="30.140625" style="2" customWidth="1"/>
    <col min="7675" max="7675" width="3.5703125" style="2" customWidth="1"/>
    <col min="7676" max="7676" width="15.42578125" style="2" customWidth="1"/>
    <col min="7677" max="7677" width="28.42578125" style="2" customWidth="1"/>
    <col min="7678" max="7678" width="3.5703125" style="2" customWidth="1"/>
    <col min="7679" max="7679" width="17.42578125" style="2" bestFit="1" customWidth="1"/>
    <col min="7680" max="7680" width="26.28515625" style="2" customWidth="1"/>
    <col min="7681" max="7681" width="27.42578125" style="2" customWidth="1"/>
    <col min="7682" max="7682" width="20.5703125" style="2" customWidth="1"/>
    <col min="7683" max="7683" width="27.42578125" style="2" customWidth="1"/>
    <col min="7684" max="7684" width="59.5703125" style="2" customWidth="1"/>
    <col min="7685" max="7913" width="10.7109375" style="2"/>
    <col min="7914" max="7914" width="19.28515625" style="2" customWidth="1"/>
    <col min="7915" max="7915" width="45.85546875" style="2" customWidth="1"/>
    <col min="7916" max="7919" width="5.7109375" style="2" customWidth="1"/>
    <col min="7920" max="7923" width="4.7109375" style="2" customWidth="1"/>
    <col min="7924" max="7924" width="3.42578125" style="2" customWidth="1"/>
    <col min="7925" max="7925" width="6.85546875" style="2" customWidth="1"/>
    <col min="7926" max="7927" width="14.85546875" style="2" customWidth="1"/>
    <col min="7928" max="7928" width="3.42578125" style="2" customWidth="1"/>
    <col min="7929" max="7929" width="18.28515625" style="2" customWidth="1"/>
    <col min="7930" max="7930" width="30.140625" style="2" customWidth="1"/>
    <col min="7931" max="7931" width="3.5703125" style="2" customWidth="1"/>
    <col min="7932" max="7932" width="15.42578125" style="2" customWidth="1"/>
    <col min="7933" max="7933" width="28.42578125" style="2" customWidth="1"/>
    <col min="7934" max="7934" width="3.5703125" style="2" customWidth="1"/>
    <col min="7935" max="7935" width="17.42578125" style="2" bestFit="1" customWidth="1"/>
    <col min="7936" max="7936" width="26.28515625" style="2" customWidth="1"/>
    <col min="7937" max="7937" width="27.42578125" style="2" customWidth="1"/>
    <col min="7938" max="7938" width="20.5703125" style="2" customWidth="1"/>
    <col min="7939" max="7939" width="27.42578125" style="2" customWidth="1"/>
    <col min="7940" max="7940" width="59.5703125" style="2" customWidth="1"/>
    <col min="7941" max="8169" width="10.7109375" style="2"/>
    <col min="8170" max="8170" width="19.28515625" style="2" customWidth="1"/>
    <col min="8171" max="8171" width="45.85546875" style="2" customWidth="1"/>
    <col min="8172" max="8175" width="5.7109375" style="2" customWidth="1"/>
    <col min="8176" max="8179" width="4.7109375" style="2" customWidth="1"/>
    <col min="8180" max="8180" width="3.42578125" style="2" customWidth="1"/>
    <col min="8181" max="8181" width="6.85546875" style="2" customWidth="1"/>
    <col min="8182" max="8183" width="14.85546875" style="2" customWidth="1"/>
    <col min="8184" max="8184" width="3.42578125" style="2" customWidth="1"/>
    <col min="8185" max="8185" width="18.28515625" style="2" customWidth="1"/>
    <col min="8186" max="8186" width="30.140625" style="2" customWidth="1"/>
    <col min="8187" max="8187" width="3.5703125" style="2" customWidth="1"/>
    <col min="8188" max="8188" width="15.42578125" style="2" customWidth="1"/>
    <col min="8189" max="8189" width="28.42578125" style="2" customWidth="1"/>
    <col min="8190" max="8190" width="3.5703125" style="2" customWidth="1"/>
    <col min="8191" max="8191" width="17.42578125" style="2" bestFit="1" customWidth="1"/>
    <col min="8192" max="8192" width="26.28515625" style="2" customWidth="1"/>
    <col min="8193" max="8193" width="27.42578125" style="2" customWidth="1"/>
    <col min="8194" max="8194" width="20.5703125" style="2" customWidth="1"/>
    <col min="8195" max="8195" width="27.42578125" style="2" customWidth="1"/>
    <col min="8196" max="8196" width="59.5703125" style="2" customWidth="1"/>
    <col min="8197" max="8425" width="10.7109375" style="2"/>
    <col min="8426" max="8426" width="19.28515625" style="2" customWidth="1"/>
    <col min="8427" max="8427" width="45.85546875" style="2" customWidth="1"/>
    <col min="8428" max="8431" width="5.7109375" style="2" customWidth="1"/>
    <col min="8432" max="8435" width="4.7109375" style="2" customWidth="1"/>
    <col min="8436" max="8436" width="3.42578125" style="2" customWidth="1"/>
    <col min="8437" max="8437" width="6.85546875" style="2" customWidth="1"/>
    <col min="8438" max="8439" width="14.85546875" style="2" customWidth="1"/>
    <col min="8440" max="8440" width="3.42578125" style="2" customWidth="1"/>
    <col min="8441" max="8441" width="18.28515625" style="2" customWidth="1"/>
    <col min="8442" max="8442" width="30.140625" style="2" customWidth="1"/>
    <col min="8443" max="8443" width="3.5703125" style="2" customWidth="1"/>
    <col min="8444" max="8444" width="15.42578125" style="2" customWidth="1"/>
    <col min="8445" max="8445" width="28.42578125" style="2" customWidth="1"/>
    <col min="8446" max="8446" width="3.5703125" style="2" customWidth="1"/>
    <col min="8447" max="8447" width="17.42578125" style="2" bestFit="1" customWidth="1"/>
    <col min="8448" max="8448" width="26.28515625" style="2" customWidth="1"/>
    <col min="8449" max="8449" width="27.42578125" style="2" customWidth="1"/>
    <col min="8450" max="8450" width="20.5703125" style="2" customWidth="1"/>
    <col min="8451" max="8451" width="27.42578125" style="2" customWidth="1"/>
    <col min="8452" max="8452" width="59.5703125" style="2" customWidth="1"/>
    <col min="8453" max="8681" width="10.7109375" style="2"/>
    <col min="8682" max="8682" width="19.28515625" style="2" customWidth="1"/>
    <col min="8683" max="8683" width="45.85546875" style="2" customWidth="1"/>
    <col min="8684" max="8687" width="5.7109375" style="2" customWidth="1"/>
    <col min="8688" max="8691" width="4.7109375" style="2" customWidth="1"/>
    <col min="8692" max="8692" width="3.42578125" style="2" customWidth="1"/>
    <col min="8693" max="8693" width="6.85546875" style="2" customWidth="1"/>
    <col min="8694" max="8695" width="14.85546875" style="2" customWidth="1"/>
    <col min="8696" max="8696" width="3.42578125" style="2" customWidth="1"/>
    <col min="8697" max="8697" width="18.28515625" style="2" customWidth="1"/>
    <col min="8698" max="8698" width="30.140625" style="2" customWidth="1"/>
    <col min="8699" max="8699" width="3.5703125" style="2" customWidth="1"/>
    <col min="8700" max="8700" width="15.42578125" style="2" customWidth="1"/>
    <col min="8701" max="8701" width="28.42578125" style="2" customWidth="1"/>
    <col min="8702" max="8702" width="3.5703125" style="2" customWidth="1"/>
    <col min="8703" max="8703" width="17.42578125" style="2" bestFit="1" customWidth="1"/>
    <col min="8704" max="8704" width="26.28515625" style="2" customWidth="1"/>
    <col min="8705" max="8705" width="27.42578125" style="2" customWidth="1"/>
    <col min="8706" max="8706" width="20.5703125" style="2" customWidth="1"/>
    <col min="8707" max="8707" width="27.42578125" style="2" customWidth="1"/>
    <col min="8708" max="8708" width="59.5703125" style="2" customWidth="1"/>
    <col min="8709" max="8937" width="10.7109375" style="2"/>
    <col min="8938" max="8938" width="19.28515625" style="2" customWidth="1"/>
    <col min="8939" max="8939" width="45.85546875" style="2" customWidth="1"/>
    <col min="8940" max="8943" width="5.7109375" style="2" customWidth="1"/>
    <col min="8944" max="8947" width="4.7109375" style="2" customWidth="1"/>
    <col min="8948" max="8948" width="3.42578125" style="2" customWidth="1"/>
    <col min="8949" max="8949" width="6.85546875" style="2" customWidth="1"/>
    <col min="8950" max="8951" width="14.85546875" style="2" customWidth="1"/>
    <col min="8952" max="8952" width="3.42578125" style="2" customWidth="1"/>
    <col min="8953" max="8953" width="18.28515625" style="2" customWidth="1"/>
    <col min="8954" max="8954" width="30.140625" style="2" customWidth="1"/>
    <col min="8955" max="8955" width="3.5703125" style="2" customWidth="1"/>
    <col min="8956" max="8956" width="15.42578125" style="2" customWidth="1"/>
    <col min="8957" max="8957" width="28.42578125" style="2" customWidth="1"/>
    <col min="8958" max="8958" width="3.5703125" style="2" customWidth="1"/>
    <col min="8959" max="8959" width="17.42578125" style="2" bestFit="1" customWidth="1"/>
    <col min="8960" max="8960" width="26.28515625" style="2" customWidth="1"/>
    <col min="8961" max="8961" width="27.42578125" style="2" customWidth="1"/>
    <col min="8962" max="8962" width="20.5703125" style="2" customWidth="1"/>
    <col min="8963" max="8963" width="27.42578125" style="2" customWidth="1"/>
    <col min="8964" max="8964" width="59.5703125" style="2" customWidth="1"/>
    <col min="8965" max="9193" width="10.7109375" style="2"/>
    <col min="9194" max="9194" width="19.28515625" style="2" customWidth="1"/>
    <col min="9195" max="9195" width="45.85546875" style="2" customWidth="1"/>
    <col min="9196" max="9199" width="5.7109375" style="2" customWidth="1"/>
    <col min="9200" max="9203" width="4.7109375" style="2" customWidth="1"/>
    <col min="9204" max="9204" width="3.42578125" style="2" customWidth="1"/>
    <col min="9205" max="9205" width="6.85546875" style="2" customWidth="1"/>
    <col min="9206" max="9207" width="14.85546875" style="2" customWidth="1"/>
    <col min="9208" max="9208" width="3.42578125" style="2" customWidth="1"/>
    <col min="9209" max="9209" width="18.28515625" style="2" customWidth="1"/>
    <col min="9210" max="9210" width="30.140625" style="2" customWidth="1"/>
    <col min="9211" max="9211" width="3.5703125" style="2" customWidth="1"/>
    <col min="9212" max="9212" width="15.42578125" style="2" customWidth="1"/>
    <col min="9213" max="9213" width="28.42578125" style="2" customWidth="1"/>
    <col min="9214" max="9214" width="3.5703125" style="2" customWidth="1"/>
    <col min="9215" max="9215" width="17.42578125" style="2" bestFit="1" customWidth="1"/>
    <col min="9216" max="9216" width="26.28515625" style="2" customWidth="1"/>
    <col min="9217" max="9217" width="27.42578125" style="2" customWidth="1"/>
    <col min="9218" max="9218" width="20.5703125" style="2" customWidth="1"/>
    <col min="9219" max="9219" width="27.42578125" style="2" customWidth="1"/>
    <col min="9220" max="9220" width="59.5703125" style="2" customWidth="1"/>
    <col min="9221" max="9449" width="10.7109375" style="2"/>
    <col min="9450" max="9450" width="19.28515625" style="2" customWidth="1"/>
    <col min="9451" max="9451" width="45.85546875" style="2" customWidth="1"/>
    <col min="9452" max="9455" width="5.7109375" style="2" customWidth="1"/>
    <col min="9456" max="9459" width="4.7109375" style="2" customWidth="1"/>
    <col min="9460" max="9460" width="3.42578125" style="2" customWidth="1"/>
    <col min="9461" max="9461" width="6.85546875" style="2" customWidth="1"/>
    <col min="9462" max="9463" width="14.85546875" style="2" customWidth="1"/>
    <col min="9464" max="9464" width="3.42578125" style="2" customWidth="1"/>
    <col min="9465" max="9465" width="18.28515625" style="2" customWidth="1"/>
    <col min="9466" max="9466" width="30.140625" style="2" customWidth="1"/>
    <col min="9467" max="9467" width="3.5703125" style="2" customWidth="1"/>
    <col min="9468" max="9468" width="15.42578125" style="2" customWidth="1"/>
    <col min="9469" max="9469" width="28.42578125" style="2" customWidth="1"/>
    <col min="9470" max="9470" width="3.5703125" style="2" customWidth="1"/>
    <col min="9471" max="9471" width="17.42578125" style="2" bestFit="1" customWidth="1"/>
    <col min="9472" max="9472" width="26.28515625" style="2" customWidth="1"/>
    <col min="9473" max="9473" width="27.42578125" style="2" customWidth="1"/>
    <col min="9474" max="9474" width="20.5703125" style="2" customWidth="1"/>
    <col min="9475" max="9475" width="27.42578125" style="2" customWidth="1"/>
    <col min="9476" max="9476" width="59.5703125" style="2" customWidth="1"/>
    <col min="9477" max="9705" width="10.7109375" style="2"/>
    <col min="9706" max="9706" width="19.28515625" style="2" customWidth="1"/>
    <col min="9707" max="9707" width="45.85546875" style="2" customWidth="1"/>
    <col min="9708" max="9711" width="5.7109375" style="2" customWidth="1"/>
    <col min="9712" max="9715" width="4.7109375" style="2" customWidth="1"/>
    <col min="9716" max="9716" width="3.42578125" style="2" customWidth="1"/>
    <col min="9717" max="9717" width="6.85546875" style="2" customWidth="1"/>
    <col min="9718" max="9719" width="14.85546875" style="2" customWidth="1"/>
    <col min="9720" max="9720" width="3.42578125" style="2" customWidth="1"/>
    <col min="9721" max="9721" width="18.28515625" style="2" customWidth="1"/>
    <col min="9722" max="9722" width="30.140625" style="2" customWidth="1"/>
    <col min="9723" max="9723" width="3.5703125" style="2" customWidth="1"/>
    <col min="9724" max="9724" width="15.42578125" style="2" customWidth="1"/>
    <col min="9725" max="9725" width="28.42578125" style="2" customWidth="1"/>
    <col min="9726" max="9726" width="3.5703125" style="2" customWidth="1"/>
    <col min="9727" max="9727" width="17.42578125" style="2" bestFit="1" customWidth="1"/>
    <col min="9728" max="9728" width="26.28515625" style="2" customWidth="1"/>
    <col min="9729" max="9729" width="27.42578125" style="2" customWidth="1"/>
    <col min="9730" max="9730" width="20.5703125" style="2" customWidth="1"/>
    <col min="9731" max="9731" width="27.42578125" style="2" customWidth="1"/>
    <col min="9732" max="9732" width="59.5703125" style="2" customWidth="1"/>
    <col min="9733" max="9961" width="10.7109375" style="2"/>
    <col min="9962" max="9962" width="19.28515625" style="2" customWidth="1"/>
    <col min="9963" max="9963" width="45.85546875" style="2" customWidth="1"/>
    <col min="9964" max="9967" width="5.7109375" style="2" customWidth="1"/>
    <col min="9968" max="9971" width="4.7109375" style="2" customWidth="1"/>
    <col min="9972" max="9972" width="3.42578125" style="2" customWidth="1"/>
    <col min="9973" max="9973" width="6.85546875" style="2" customWidth="1"/>
    <col min="9974" max="9975" width="14.85546875" style="2" customWidth="1"/>
    <col min="9976" max="9976" width="3.42578125" style="2" customWidth="1"/>
    <col min="9977" max="9977" width="18.28515625" style="2" customWidth="1"/>
    <col min="9978" max="9978" width="30.140625" style="2" customWidth="1"/>
    <col min="9979" max="9979" width="3.5703125" style="2" customWidth="1"/>
    <col min="9980" max="9980" width="15.42578125" style="2" customWidth="1"/>
    <col min="9981" max="9981" width="28.42578125" style="2" customWidth="1"/>
    <col min="9982" max="9982" width="3.5703125" style="2" customWidth="1"/>
    <col min="9983" max="9983" width="17.42578125" style="2" bestFit="1" customWidth="1"/>
    <col min="9984" max="9984" width="26.28515625" style="2" customWidth="1"/>
    <col min="9985" max="9985" width="27.42578125" style="2" customWidth="1"/>
    <col min="9986" max="9986" width="20.5703125" style="2" customWidth="1"/>
    <col min="9987" max="9987" width="27.42578125" style="2" customWidth="1"/>
    <col min="9988" max="9988" width="59.5703125" style="2" customWidth="1"/>
    <col min="9989" max="10217" width="10.7109375" style="2"/>
    <col min="10218" max="10218" width="19.28515625" style="2" customWidth="1"/>
    <col min="10219" max="10219" width="45.85546875" style="2" customWidth="1"/>
    <col min="10220" max="10223" width="5.7109375" style="2" customWidth="1"/>
    <col min="10224" max="10227" width="4.7109375" style="2" customWidth="1"/>
    <col min="10228" max="10228" width="3.42578125" style="2" customWidth="1"/>
    <col min="10229" max="10229" width="6.85546875" style="2" customWidth="1"/>
    <col min="10230" max="10231" width="14.85546875" style="2" customWidth="1"/>
    <col min="10232" max="10232" width="3.42578125" style="2" customWidth="1"/>
    <col min="10233" max="10233" width="18.28515625" style="2" customWidth="1"/>
    <col min="10234" max="10234" width="30.140625" style="2" customWidth="1"/>
    <col min="10235" max="10235" width="3.5703125" style="2" customWidth="1"/>
    <col min="10236" max="10236" width="15.42578125" style="2" customWidth="1"/>
    <col min="10237" max="10237" width="28.42578125" style="2" customWidth="1"/>
    <col min="10238" max="10238" width="3.5703125" style="2" customWidth="1"/>
    <col min="10239" max="10239" width="17.42578125" style="2" bestFit="1" customWidth="1"/>
    <col min="10240" max="10240" width="26.28515625" style="2" customWidth="1"/>
    <col min="10241" max="10241" width="27.42578125" style="2" customWidth="1"/>
    <col min="10242" max="10242" width="20.5703125" style="2" customWidth="1"/>
    <col min="10243" max="10243" width="27.42578125" style="2" customWidth="1"/>
    <col min="10244" max="10244" width="59.5703125" style="2" customWidth="1"/>
    <col min="10245" max="10473" width="10.7109375" style="2"/>
    <col min="10474" max="10474" width="19.28515625" style="2" customWidth="1"/>
    <col min="10475" max="10475" width="45.85546875" style="2" customWidth="1"/>
    <col min="10476" max="10479" width="5.7109375" style="2" customWidth="1"/>
    <col min="10480" max="10483" width="4.7109375" style="2" customWidth="1"/>
    <col min="10484" max="10484" width="3.42578125" style="2" customWidth="1"/>
    <col min="10485" max="10485" width="6.85546875" style="2" customWidth="1"/>
    <col min="10486" max="10487" width="14.85546875" style="2" customWidth="1"/>
    <col min="10488" max="10488" width="3.42578125" style="2" customWidth="1"/>
    <col min="10489" max="10489" width="18.28515625" style="2" customWidth="1"/>
    <col min="10490" max="10490" width="30.140625" style="2" customWidth="1"/>
    <col min="10491" max="10491" width="3.5703125" style="2" customWidth="1"/>
    <col min="10492" max="10492" width="15.42578125" style="2" customWidth="1"/>
    <col min="10493" max="10493" width="28.42578125" style="2" customWidth="1"/>
    <col min="10494" max="10494" width="3.5703125" style="2" customWidth="1"/>
    <col min="10495" max="10495" width="17.42578125" style="2" bestFit="1" customWidth="1"/>
    <col min="10496" max="10496" width="26.28515625" style="2" customWidth="1"/>
    <col min="10497" max="10497" width="27.42578125" style="2" customWidth="1"/>
    <col min="10498" max="10498" width="20.5703125" style="2" customWidth="1"/>
    <col min="10499" max="10499" width="27.42578125" style="2" customWidth="1"/>
    <col min="10500" max="10500" width="59.5703125" style="2" customWidth="1"/>
    <col min="10501" max="10729" width="10.7109375" style="2"/>
    <col min="10730" max="10730" width="19.28515625" style="2" customWidth="1"/>
    <col min="10731" max="10731" width="45.85546875" style="2" customWidth="1"/>
    <col min="10732" max="10735" width="5.7109375" style="2" customWidth="1"/>
    <col min="10736" max="10739" width="4.7109375" style="2" customWidth="1"/>
    <col min="10740" max="10740" width="3.42578125" style="2" customWidth="1"/>
    <col min="10741" max="10741" width="6.85546875" style="2" customWidth="1"/>
    <col min="10742" max="10743" width="14.85546875" style="2" customWidth="1"/>
    <col min="10744" max="10744" width="3.42578125" style="2" customWidth="1"/>
    <col min="10745" max="10745" width="18.28515625" style="2" customWidth="1"/>
    <col min="10746" max="10746" width="30.140625" style="2" customWidth="1"/>
    <col min="10747" max="10747" width="3.5703125" style="2" customWidth="1"/>
    <col min="10748" max="10748" width="15.42578125" style="2" customWidth="1"/>
    <col min="10749" max="10749" width="28.42578125" style="2" customWidth="1"/>
    <col min="10750" max="10750" width="3.5703125" style="2" customWidth="1"/>
    <col min="10751" max="10751" width="17.42578125" style="2" bestFit="1" customWidth="1"/>
    <col min="10752" max="10752" width="26.28515625" style="2" customWidth="1"/>
    <col min="10753" max="10753" width="27.42578125" style="2" customWidth="1"/>
    <col min="10754" max="10754" width="20.5703125" style="2" customWidth="1"/>
    <col min="10755" max="10755" width="27.42578125" style="2" customWidth="1"/>
    <col min="10756" max="10756" width="59.5703125" style="2" customWidth="1"/>
    <col min="10757" max="10985" width="10.7109375" style="2"/>
    <col min="10986" max="10986" width="19.28515625" style="2" customWidth="1"/>
    <col min="10987" max="10987" width="45.85546875" style="2" customWidth="1"/>
    <col min="10988" max="10991" width="5.7109375" style="2" customWidth="1"/>
    <col min="10992" max="10995" width="4.7109375" style="2" customWidth="1"/>
    <col min="10996" max="10996" width="3.42578125" style="2" customWidth="1"/>
    <col min="10997" max="10997" width="6.85546875" style="2" customWidth="1"/>
    <col min="10998" max="10999" width="14.85546875" style="2" customWidth="1"/>
    <col min="11000" max="11000" width="3.42578125" style="2" customWidth="1"/>
    <col min="11001" max="11001" width="18.28515625" style="2" customWidth="1"/>
    <col min="11002" max="11002" width="30.140625" style="2" customWidth="1"/>
    <col min="11003" max="11003" width="3.5703125" style="2" customWidth="1"/>
    <col min="11004" max="11004" width="15.42578125" style="2" customWidth="1"/>
    <col min="11005" max="11005" width="28.42578125" style="2" customWidth="1"/>
    <col min="11006" max="11006" width="3.5703125" style="2" customWidth="1"/>
    <col min="11007" max="11007" width="17.42578125" style="2" bestFit="1" customWidth="1"/>
    <col min="11008" max="11008" width="26.28515625" style="2" customWidth="1"/>
    <col min="11009" max="11009" width="27.42578125" style="2" customWidth="1"/>
    <col min="11010" max="11010" width="20.5703125" style="2" customWidth="1"/>
    <col min="11011" max="11011" width="27.42578125" style="2" customWidth="1"/>
    <col min="11012" max="11012" width="59.5703125" style="2" customWidth="1"/>
    <col min="11013" max="11241" width="10.7109375" style="2"/>
    <col min="11242" max="11242" width="19.28515625" style="2" customWidth="1"/>
    <col min="11243" max="11243" width="45.85546875" style="2" customWidth="1"/>
    <col min="11244" max="11247" width="5.7109375" style="2" customWidth="1"/>
    <col min="11248" max="11251" width="4.7109375" style="2" customWidth="1"/>
    <col min="11252" max="11252" width="3.42578125" style="2" customWidth="1"/>
    <col min="11253" max="11253" width="6.85546875" style="2" customWidth="1"/>
    <col min="11254" max="11255" width="14.85546875" style="2" customWidth="1"/>
    <col min="11256" max="11256" width="3.42578125" style="2" customWidth="1"/>
    <col min="11257" max="11257" width="18.28515625" style="2" customWidth="1"/>
    <col min="11258" max="11258" width="30.140625" style="2" customWidth="1"/>
    <col min="11259" max="11259" width="3.5703125" style="2" customWidth="1"/>
    <col min="11260" max="11260" width="15.42578125" style="2" customWidth="1"/>
    <col min="11261" max="11261" width="28.42578125" style="2" customWidth="1"/>
    <col min="11262" max="11262" width="3.5703125" style="2" customWidth="1"/>
    <col min="11263" max="11263" width="17.42578125" style="2" bestFit="1" customWidth="1"/>
    <col min="11264" max="11264" width="26.28515625" style="2" customWidth="1"/>
    <col min="11265" max="11265" width="27.42578125" style="2" customWidth="1"/>
    <col min="11266" max="11266" width="20.5703125" style="2" customWidth="1"/>
    <col min="11267" max="11267" width="27.42578125" style="2" customWidth="1"/>
    <col min="11268" max="11268" width="59.5703125" style="2" customWidth="1"/>
    <col min="11269" max="11497" width="10.7109375" style="2"/>
    <col min="11498" max="11498" width="19.28515625" style="2" customWidth="1"/>
    <col min="11499" max="11499" width="45.85546875" style="2" customWidth="1"/>
    <col min="11500" max="11503" width="5.7109375" style="2" customWidth="1"/>
    <col min="11504" max="11507" width="4.7109375" style="2" customWidth="1"/>
    <col min="11508" max="11508" width="3.42578125" style="2" customWidth="1"/>
    <col min="11509" max="11509" width="6.85546875" style="2" customWidth="1"/>
    <col min="11510" max="11511" width="14.85546875" style="2" customWidth="1"/>
    <col min="11512" max="11512" width="3.42578125" style="2" customWidth="1"/>
    <col min="11513" max="11513" width="18.28515625" style="2" customWidth="1"/>
    <col min="11514" max="11514" width="30.140625" style="2" customWidth="1"/>
    <col min="11515" max="11515" width="3.5703125" style="2" customWidth="1"/>
    <col min="11516" max="11516" width="15.42578125" style="2" customWidth="1"/>
    <col min="11517" max="11517" width="28.42578125" style="2" customWidth="1"/>
    <col min="11518" max="11518" width="3.5703125" style="2" customWidth="1"/>
    <col min="11519" max="11519" width="17.42578125" style="2" bestFit="1" customWidth="1"/>
    <col min="11520" max="11520" width="26.28515625" style="2" customWidth="1"/>
    <col min="11521" max="11521" width="27.42578125" style="2" customWidth="1"/>
    <col min="11522" max="11522" width="20.5703125" style="2" customWidth="1"/>
    <col min="11523" max="11523" width="27.42578125" style="2" customWidth="1"/>
    <col min="11524" max="11524" width="59.5703125" style="2" customWidth="1"/>
    <col min="11525" max="11753" width="10.7109375" style="2"/>
    <col min="11754" max="11754" width="19.28515625" style="2" customWidth="1"/>
    <col min="11755" max="11755" width="45.85546875" style="2" customWidth="1"/>
    <col min="11756" max="11759" width="5.7109375" style="2" customWidth="1"/>
    <col min="11760" max="11763" width="4.7109375" style="2" customWidth="1"/>
    <col min="11764" max="11764" width="3.42578125" style="2" customWidth="1"/>
    <col min="11765" max="11765" width="6.85546875" style="2" customWidth="1"/>
    <col min="11766" max="11767" width="14.85546875" style="2" customWidth="1"/>
    <col min="11768" max="11768" width="3.42578125" style="2" customWidth="1"/>
    <col min="11769" max="11769" width="18.28515625" style="2" customWidth="1"/>
    <col min="11770" max="11770" width="30.140625" style="2" customWidth="1"/>
    <col min="11771" max="11771" width="3.5703125" style="2" customWidth="1"/>
    <col min="11772" max="11772" width="15.42578125" style="2" customWidth="1"/>
    <col min="11773" max="11773" width="28.42578125" style="2" customWidth="1"/>
    <col min="11774" max="11774" width="3.5703125" style="2" customWidth="1"/>
    <col min="11775" max="11775" width="17.42578125" style="2" bestFit="1" customWidth="1"/>
    <col min="11776" max="11776" width="26.28515625" style="2" customWidth="1"/>
    <col min="11777" max="11777" width="27.42578125" style="2" customWidth="1"/>
    <col min="11778" max="11778" width="20.5703125" style="2" customWidth="1"/>
    <col min="11779" max="11779" width="27.42578125" style="2" customWidth="1"/>
    <col min="11780" max="11780" width="59.5703125" style="2" customWidth="1"/>
    <col min="11781" max="12009" width="10.7109375" style="2"/>
    <col min="12010" max="12010" width="19.28515625" style="2" customWidth="1"/>
    <col min="12011" max="12011" width="45.85546875" style="2" customWidth="1"/>
    <col min="12012" max="12015" width="5.7109375" style="2" customWidth="1"/>
    <col min="12016" max="12019" width="4.7109375" style="2" customWidth="1"/>
    <col min="12020" max="12020" width="3.42578125" style="2" customWidth="1"/>
    <col min="12021" max="12021" width="6.85546875" style="2" customWidth="1"/>
    <col min="12022" max="12023" width="14.85546875" style="2" customWidth="1"/>
    <col min="12024" max="12024" width="3.42578125" style="2" customWidth="1"/>
    <col min="12025" max="12025" width="18.28515625" style="2" customWidth="1"/>
    <col min="12026" max="12026" width="30.140625" style="2" customWidth="1"/>
    <col min="12027" max="12027" width="3.5703125" style="2" customWidth="1"/>
    <col min="12028" max="12028" width="15.42578125" style="2" customWidth="1"/>
    <col min="12029" max="12029" width="28.42578125" style="2" customWidth="1"/>
    <col min="12030" max="12030" width="3.5703125" style="2" customWidth="1"/>
    <col min="12031" max="12031" width="17.42578125" style="2" bestFit="1" customWidth="1"/>
    <col min="12032" max="12032" width="26.28515625" style="2" customWidth="1"/>
    <col min="12033" max="12033" width="27.42578125" style="2" customWidth="1"/>
    <col min="12034" max="12034" width="20.5703125" style="2" customWidth="1"/>
    <col min="12035" max="12035" width="27.42578125" style="2" customWidth="1"/>
    <col min="12036" max="12036" width="59.5703125" style="2" customWidth="1"/>
    <col min="12037" max="12265" width="10.7109375" style="2"/>
    <col min="12266" max="12266" width="19.28515625" style="2" customWidth="1"/>
    <col min="12267" max="12267" width="45.85546875" style="2" customWidth="1"/>
    <col min="12268" max="12271" width="5.7109375" style="2" customWidth="1"/>
    <col min="12272" max="12275" width="4.7109375" style="2" customWidth="1"/>
    <col min="12276" max="12276" width="3.42578125" style="2" customWidth="1"/>
    <col min="12277" max="12277" width="6.85546875" style="2" customWidth="1"/>
    <col min="12278" max="12279" width="14.85546875" style="2" customWidth="1"/>
    <col min="12280" max="12280" width="3.42578125" style="2" customWidth="1"/>
    <col min="12281" max="12281" width="18.28515625" style="2" customWidth="1"/>
    <col min="12282" max="12282" width="30.140625" style="2" customWidth="1"/>
    <col min="12283" max="12283" width="3.5703125" style="2" customWidth="1"/>
    <col min="12284" max="12284" width="15.42578125" style="2" customWidth="1"/>
    <col min="12285" max="12285" width="28.42578125" style="2" customWidth="1"/>
    <col min="12286" max="12286" width="3.5703125" style="2" customWidth="1"/>
    <col min="12287" max="12287" width="17.42578125" style="2" bestFit="1" customWidth="1"/>
    <col min="12288" max="12288" width="26.28515625" style="2" customWidth="1"/>
    <col min="12289" max="12289" width="27.42578125" style="2" customWidth="1"/>
    <col min="12290" max="12290" width="20.5703125" style="2" customWidth="1"/>
    <col min="12291" max="12291" width="27.42578125" style="2" customWidth="1"/>
    <col min="12292" max="12292" width="59.5703125" style="2" customWidth="1"/>
    <col min="12293" max="12521" width="10.7109375" style="2"/>
    <col min="12522" max="12522" width="19.28515625" style="2" customWidth="1"/>
    <col min="12523" max="12523" width="45.85546875" style="2" customWidth="1"/>
    <col min="12524" max="12527" width="5.7109375" style="2" customWidth="1"/>
    <col min="12528" max="12531" width="4.7109375" style="2" customWidth="1"/>
    <col min="12532" max="12532" width="3.42578125" style="2" customWidth="1"/>
    <col min="12533" max="12533" width="6.85546875" style="2" customWidth="1"/>
    <col min="12534" max="12535" width="14.85546875" style="2" customWidth="1"/>
    <col min="12536" max="12536" width="3.42578125" style="2" customWidth="1"/>
    <col min="12537" max="12537" width="18.28515625" style="2" customWidth="1"/>
    <col min="12538" max="12538" width="30.140625" style="2" customWidth="1"/>
    <col min="12539" max="12539" width="3.5703125" style="2" customWidth="1"/>
    <col min="12540" max="12540" width="15.42578125" style="2" customWidth="1"/>
    <col min="12541" max="12541" width="28.42578125" style="2" customWidth="1"/>
    <col min="12542" max="12542" width="3.5703125" style="2" customWidth="1"/>
    <col min="12543" max="12543" width="17.42578125" style="2" bestFit="1" customWidth="1"/>
    <col min="12544" max="12544" width="26.28515625" style="2" customWidth="1"/>
    <col min="12545" max="12545" width="27.42578125" style="2" customWidth="1"/>
    <col min="12546" max="12546" width="20.5703125" style="2" customWidth="1"/>
    <col min="12547" max="12547" width="27.42578125" style="2" customWidth="1"/>
    <col min="12548" max="12548" width="59.5703125" style="2" customWidth="1"/>
    <col min="12549" max="12777" width="10.7109375" style="2"/>
    <col min="12778" max="12778" width="19.28515625" style="2" customWidth="1"/>
    <col min="12779" max="12779" width="45.85546875" style="2" customWidth="1"/>
    <col min="12780" max="12783" width="5.7109375" style="2" customWidth="1"/>
    <col min="12784" max="12787" width="4.7109375" style="2" customWidth="1"/>
    <col min="12788" max="12788" width="3.42578125" style="2" customWidth="1"/>
    <col min="12789" max="12789" width="6.85546875" style="2" customWidth="1"/>
    <col min="12790" max="12791" width="14.85546875" style="2" customWidth="1"/>
    <col min="12792" max="12792" width="3.42578125" style="2" customWidth="1"/>
    <col min="12793" max="12793" width="18.28515625" style="2" customWidth="1"/>
    <col min="12794" max="12794" width="30.140625" style="2" customWidth="1"/>
    <col min="12795" max="12795" width="3.5703125" style="2" customWidth="1"/>
    <col min="12796" max="12796" width="15.42578125" style="2" customWidth="1"/>
    <col min="12797" max="12797" width="28.42578125" style="2" customWidth="1"/>
    <col min="12798" max="12798" width="3.5703125" style="2" customWidth="1"/>
    <col min="12799" max="12799" width="17.42578125" style="2" bestFit="1" customWidth="1"/>
    <col min="12800" max="12800" width="26.28515625" style="2" customWidth="1"/>
    <col min="12801" max="12801" width="27.42578125" style="2" customWidth="1"/>
    <col min="12802" max="12802" width="20.5703125" style="2" customWidth="1"/>
    <col min="12803" max="12803" width="27.42578125" style="2" customWidth="1"/>
    <col min="12804" max="12804" width="59.5703125" style="2" customWidth="1"/>
    <col min="12805" max="13033" width="10.7109375" style="2"/>
    <col min="13034" max="13034" width="19.28515625" style="2" customWidth="1"/>
    <col min="13035" max="13035" width="45.85546875" style="2" customWidth="1"/>
    <col min="13036" max="13039" width="5.7109375" style="2" customWidth="1"/>
    <col min="13040" max="13043" width="4.7109375" style="2" customWidth="1"/>
    <col min="13044" max="13044" width="3.42578125" style="2" customWidth="1"/>
    <col min="13045" max="13045" width="6.85546875" style="2" customWidth="1"/>
    <col min="13046" max="13047" width="14.85546875" style="2" customWidth="1"/>
    <col min="13048" max="13048" width="3.42578125" style="2" customWidth="1"/>
    <col min="13049" max="13049" width="18.28515625" style="2" customWidth="1"/>
    <col min="13050" max="13050" width="30.140625" style="2" customWidth="1"/>
    <col min="13051" max="13051" width="3.5703125" style="2" customWidth="1"/>
    <col min="13052" max="13052" width="15.42578125" style="2" customWidth="1"/>
    <col min="13053" max="13053" width="28.42578125" style="2" customWidth="1"/>
    <col min="13054" max="13054" width="3.5703125" style="2" customWidth="1"/>
    <col min="13055" max="13055" width="17.42578125" style="2" bestFit="1" customWidth="1"/>
    <col min="13056" max="13056" width="26.28515625" style="2" customWidth="1"/>
    <col min="13057" max="13057" width="27.42578125" style="2" customWidth="1"/>
    <col min="13058" max="13058" width="20.5703125" style="2" customWidth="1"/>
    <col min="13059" max="13059" width="27.42578125" style="2" customWidth="1"/>
    <col min="13060" max="13060" width="59.5703125" style="2" customWidth="1"/>
    <col min="13061" max="13289" width="10.7109375" style="2"/>
    <col min="13290" max="13290" width="19.28515625" style="2" customWidth="1"/>
    <col min="13291" max="13291" width="45.85546875" style="2" customWidth="1"/>
    <col min="13292" max="13295" width="5.7109375" style="2" customWidth="1"/>
    <col min="13296" max="13299" width="4.7109375" style="2" customWidth="1"/>
    <col min="13300" max="13300" width="3.42578125" style="2" customWidth="1"/>
    <col min="13301" max="13301" width="6.85546875" style="2" customWidth="1"/>
    <col min="13302" max="13303" width="14.85546875" style="2" customWidth="1"/>
    <col min="13304" max="13304" width="3.42578125" style="2" customWidth="1"/>
    <col min="13305" max="13305" width="18.28515625" style="2" customWidth="1"/>
    <col min="13306" max="13306" width="30.140625" style="2" customWidth="1"/>
    <col min="13307" max="13307" width="3.5703125" style="2" customWidth="1"/>
    <col min="13308" max="13308" width="15.42578125" style="2" customWidth="1"/>
    <col min="13309" max="13309" width="28.42578125" style="2" customWidth="1"/>
    <col min="13310" max="13310" width="3.5703125" style="2" customWidth="1"/>
    <col min="13311" max="13311" width="17.42578125" style="2" bestFit="1" customWidth="1"/>
    <col min="13312" max="13312" width="26.28515625" style="2" customWidth="1"/>
    <col min="13313" max="13313" width="27.42578125" style="2" customWidth="1"/>
    <col min="13314" max="13314" width="20.5703125" style="2" customWidth="1"/>
    <col min="13315" max="13315" width="27.42578125" style="2" customWidth="1"/>
    <col min="13316" max="13316" width="59.5703125" style="2" customWidth="1"/>
    <col min="13317" max="13545" width="10.7109375" style="2"/>
    <col min="13546" max="13546" width="19.28515625" style="2" customWidth="1"/>
    <col min="13547" max="13547" width="45.85546875" style="2" customWidth="1"/>
    <col min="13548" max="13551" width="5.7109375" style="2" customWidth="1"/>
    <col min="13552" max="13555" width="4.7109375" style="2" customWidth="1"/>
    <col min="13556" max="13556" width="3.42578125" style="2" customWidth="1"/>
    <col min="13557" max="13557" width="6.85546875" style="2" customWidth="1"/>
    <col min="13558" max="13559" width="14.85546875" style="2" customWidth="1"/>
    <col min="13560" max="13560" width="3.42578125" style="2" customWidth="1"/>
    <col min="13561" max="13561" width="18.28515625" style="2" customWidth="1"/>
    <col min="13562" max="13562" width="30.140625" style="2" customWidth="1"/>
    <col min="13563" max="13563" width="3.5703125" style="2" customWidth="1"/>
    <col min="13564" max="13564" width="15.42578125" style="2" customWidth="1"/>
    <col min="13565" max="13565" width="28.42578125" style="2" customWidth="1"/>
    <col min="13566" max="13566" width="3.5703125" style="2" customWidth="1"/>
    <col min="13567" max="13567" width="17.42578125" style="2" bestFit="1" customWidth="1"/>
    <col min="13568" max="13568" width="26.28515625" style="2" customWidth="1"/>
    <col min="13569" max="13569" width="27.42578125" style="2" customWidth="1"/>
    <col min="13570" max="13570" width="20.5703125" style="2" customWidth="1"/>
    <col min="13571" max="13571" width="27.42578125" style="2" customWidth="1"/>
    <col min="13572" max="13572" width="59.5703125" style="2" customWidth="1"/>
    <col min="13573" max="13801" width="10.7109375" style="2"/>
    <col min="13802" max="13802" width="19.28515625" style="2" customWidth="1"/>
    <col min="13803" max="13803" width="45.85546875" style="2" customWidth="1"/>
    <col min="13804" max="13807" width="5.7109375" style="2" customWidth="1"/>
    <col min="13808" max="13811" width="4.7109375" style="2" customWidth="1"/>
    <col min="13812" max="13812" width="3.42578125" style="2" customWidth="1"/>
    <col min="13813" max="13813" width="6.85546875" style="2" customWidth="1"/>
    <col min="13814" max="13815" width="14.85546875" style="2" customWidth="1"/>
    <col min="13816" max="13816" width="3.42578125" style="2" customWidth="1"/>
    <col min="13817" max="13817" width="18.28515625" style="2" customWidth="1"/>
    <col min="13818" max="13818" width="30.140625" style="2" customWidth="1"/>
    <col min="13819" max="13819" width="3.5703125" style="2" customWidth="1"/>
    <col min="13820" max="13820" width="15.42578125" style="2" customWidth="1"/>
    <col min="13821" max="13821" width="28.42578125" style="2" customWidth="1"/>
    <col min="13822" max="13822" width="3.5703125" style="2" customWidth="1"/>
    <col min="13823" max="13823" width="17.42578125" style="2" bestFit="1" customWidth="1"/>
    <col min="13824" max="13824" width="26.28515625" style="2" customWidth="1"/>
    <col min="13825" max="13825" width="27.42578125" style="2" customWidth="1"/>
    <col min="13826" max="13826" width="20.5703125" style="2" customWidth="1"/>
    <col min="13827" max="13827" width="27.42578125" style="2" customWidth="1"/>
    <col min="13828" max="13828" width="59.5703125" style="2" customWidth="1"/>
    <col min="13829" max="14057" width="10.7109375" style="2"/>
    <col min="14058" max="14058" width="19.28515625" style="2" customWidth="1"/>
    <col min="14059" max="14059" width="45.85546875" style="2" customWidth="1"/>
    <col min="14060" max="14063" width="5.7109375" style="2" customWidth="1"/>
    <col min="14064" max="14067" width="4.7109375" style="2" customWidth="1"/>
    <col min="14068" max="14068" width="3.42578125" style="2" customWidth="1"/>
    <col min="14069" max="14069" width="6.85546875" style="2" customWidth="1"/>
    <col min="14070" max="14071" width="14.85546875" style="2" customWidth="1"/>
    <col min="14072" max="14072" width="3.42578125" style="2" customWidth="1"/>
    <col min="14073" max="14073" width="18.28515625" style="2" customWidth="1"/>
    <col min="14074" max="14074" width="30.140625" style="2" customWidth="1"/>
    <col min="14075" max="14075" width="3.5703125" style="2" customWidth="1"/>
    <col min="14076" max="14076" width="15.42578125" style="2" customWidth="1"/>
    <col min="14077" max="14077" width="28.42578125" style="2" customWidth="1"/>
    <col min="14078" max="14078" width="3.5703125" style="2" customWidth="1"/>
    <col min="14079" max="14079" width="17.42578125" style="2" bestFit="1" customWidth="1"/>
    <col min="14080" max="14080" width="26.28515625" style="2" customWidth="1"/>
    <col min="14081" max="14081" width="27.42578125" style="2" customWidth="1"/>
    <col min="14082" max="14082" width="20.5703125" style="2" customWidth="1"/>
    <col min="14083" max="14083" width="27.42578125" style="2" customWidth="1"/>
    <col min="14084" max="14084" width="59.5703125" style="2" customWidth="1"/>
    <col min="14085" max="14313" width="10.7109375" style="2"/>
    <col min="14314" max="14314" width="19.28515625" style="2" customWidth="1"/>
    <col min="14315" max="14315" width="45.85546875" style="2" customWidth="1"/>
    <col min="14316" max="14319" width="5.7109375" style="2" customWidth="1"/>
    <col min="14320" max="14323" width="4.7109375" style="2" customWidth="1"/>
    <col min="14324" max="14324" width="3.42578125" style="2" customWidth="1"/>
    <col min="14325" max="14325" width="6.85546875" style="2" customWidth="1"/>
    <col min="14326" max="14327" width="14.85546875" style="2" customWidth="1"/>
    <col min="14328" max="14328" width="3.42578125" style="2" customWidth="1"/>
    <col min="14329" max="14329" width="18.28515625" style="2" customWidth="1"/>
    <col min="14330" max="14330" width="30.140625" style="2" customWidth="1"/>
    <col min="14331" max="14331" width="3.5703125" style="2" customWidth="1"/>
    <col min="14332" max="14332" width="15.42578125" style="2" customWidth="1"/>
    <col min="14333" max="14333" width="28.42578125" style="2" customWidth="1"/>
    <col min="14334" max="14334" width="3.5703125" style="2" customWidth="1"/>
    <col min="14335" max="14335" width="17.42578125" style="2" bestFit="1" customWidth="1"/>
    <col min="14336" max="14336" width="26.28515625" style="2" customWidth="1"/>
    <col min="14337" max="14337" width="27.42578125" style="2" customWidth="1"/>
    <col min="14338" max="14338" width="20.5703125" style="2" customWidth="1"/>
    <col min="14339" max="14339" width="27.42578125" style="2" customWidth="1"/>
    <col min="14340" max="14340" width="59.5703125" style="2" customWidth="1"/>
    <col min="14341" max="14569" width="10.7109375" style="2"/>
    <col min="14570" max="14570" width="19.28515625" style="2" customWidth="1"/>
    <col min="14571" max="14571" width="45.85546875" style="2" customWidth="1"/>
    <col min="14572" max="14575" width="5.7109375" style="2" customWidth="1"/>
    <col min="14576" max="14579" width="4.7109375" style="2" customWidth="1"/>
    <col min="14580" max="14580" width="3.42578125" style="2" customWidth="1"/>
    <col min="14581" max="14581" width="6.85546875" style="2" customWidth="1"/>
    <col min="14582" max="14583" width="14.85546875" style="2" customWidth="1"/>
    <col min="14584" max="14584" width="3.42578125" style="2" customWidth="1"/>
    <col min="14585" max="14585" width="18.28515625" style="2" customWidth="1"/>
    <col min="14586" max="14586" width="30.140625" style="2" customWidth="1"/>
    <col min="14587" max="14587" width="3.5703125" style="2" customWidth="1"/>
    <col min="14588" max="14588" width="15.42578125" style="2" customWidth="1"/>
    <col min="14589" max="14589" width="28.42578125" style="2" customWidth="1"/>
    <col min="14590" max="14590" width="3.5703125" style="2" customWidth="1"/>
    <col min="14591" max="14591" width="17.42578125" style="2" bestFit="1" customWidth="1"/>
    <col min="14592" max="14592" width="26.28515625" style="2" customWidth="1"/>
    <col min="14593" max="14593" width="27.42578125" style="2" customWidth="1"/>
    <col min="14594" max="14594" width="20.5703125" style="2" customWidth="1"/>
    <col min="14595" max="14595" width="27.42578125" style="2" customWidth="1"/>
    <col min="14596" max="14596" width="59.5703125" style="2" customWidth="1"/>
    <col min="14597" max="14825" width="10.7109375" style="2"/>
    <col min="14826" max="14826" width="19.28515625" style="2" customWidth="1"/>
    <col min="14827" max="14827" width="45.85546875" style="2" customWidth="1"/>
    <col min="14828" max="14831" width="5.7109375" style="2" customWidth="1"/>
    <col min="14832" max="14835" width="4.7109375" style="2" customWidth="1"/>
    <col min="14836" max="14836" width="3.42578125" style="2" customWidth="1"/>
    <col min="14837" max="14837" width="6.85546875" style="2" customWidth="1"/>
    <col min="14838" max="14839" width="14.85546875" style="2" customWidth="1"/>
    <col min="14840" max="14840" width="3.42578125" style="2" customWidth="1"/>
    <col min="14841" max="14841" width="18.28515625" style="2" customWidth="1"/>
    <col min="14842" max="14842" width="30.140625" style="2" customWidth="1"/>
    <col min="14843" max="14843" width="3.5703125" style="2" customWidth="1"/>
    <col min="14844" max="14844" width="15.42578125" style="2" customWidth="1"/>
    <col min="14845" max="14845" width="28.42578125" style="2" customWidth="1"/>
    <col min="14846" max="14846" width="3.5703125" style="2" customWidth="1"/>
    <col min="14847" max="14847" width="17.42578125" style="2" bestFit="1" customWidth="1"/>
    <col min="14848" max="14848" width="26.28515625" style="2" customWidth="1"/>
    <col min="14849" max="14849" width="27.42578125" style="2" customWidth="1"/>
    <col min="14850" max="14850" width="20.5703125" style="2" customWidth="1"/>
    <col min="14851" max="14851" width="27.42578125" style="2" customWidth="1"/>
    <col min="14852" max="14852" width="59.5703125" style="2" customWidth="1"/>
    <col min="14853" max="15081" width="10.7109375" style="2"/>
    <col min="15082" max="15082" width="19.28515625" style="2" customWidth="1"/>
    <col min="15083" max="15083" width="45.85546875" style="2" customWidth="1"/>
    <col min="15084" max="15087" width="5.7109375" style="2" customWidth="1"/>
    <col min="15088" max="15091" width="4.7109375" style="2" customWidth="1"/>
    <col min="15092" max="15092" width="3.42578125" style="2" customWidth="1"/>
    <col min="15093" max="15093" width="6.85546875" style="2" customWidth="1"/>
    <col min="15094" max="15095" width="14.85546875" style="2" customWidth="1"/>
    <col min="15096" max="15096" width="3.42578125" style="2" customWidth="1"/>
    <col min="15097" max="15097" width="18.28515625" style="2" customWidth="1"/>
    <col min="15098" max="15098" width="30.140625" style="2" customWidth="1"/>
    <col min="15099" max="15099" width="3.5703125" style="2" customWidth="1"/>
    <col min="15100" max="15100" width="15.42578125" style="2" customWidth="1"/>
    <col min="15101" max="15101" width="28.42578125" style="2" customWidth="1"/>
    <col min="15102" max="15102" width="3.5703125" style="2" customWidth="1"/>
    <col min="15103" max="15103" width="17.42578125" style="2" bestFit="1" customWidth="1"/>
    <col min="15104" max="15104" width="26.28515625" style="2" customWidth="1"/>
    <col min="15105" max="15105" width="27.42578125" style="2" customWidth="1"/>
    <col min="15106" max="15106" width="20.5703125" style="2" customWidth="1"/>
    <col min="15107" max="15107" width="27.42578125" style="2" customWidth="1"/>
    <col min="15108" max="15108" width="59.5703125" style="2" customWidth="1"/>
    <col min="15109" max="15337" width="10.7109375" style="2"/>
    <col min="15338" max="15338" width="19.28515625" style="2" customWidth="1"/>
    <col min="15339" max="15339" width="45.85546875" style="2" customWidth="1"/>
    <col min="15340" max="15343" width="5.7109375" style="2" customWidth="1"/>
    <col min="15344" max="15347" width="4.7109375" style="2" customWidth="1"/>
    <col min="15348" max="15348" width="3.42578125" style="2" customWidth="1"/>
    <col min="15349" max="15349" width="6.85546875" style="2" customWidth="1"/>
    <col min="15350" max="15351" width="14.85546875" style="2" customWidth="1"/>
    <col min="15352" max="15352" width="3.42578125" style="2" customWidth="1"/>
    <col min="15353" max="15353" width="18.28515625" style="2" customWidth="1"/>
    <col min="15354" max="15354" width="30.140625" style="2" customWidth="1"/>
    <col min="15355" max="15355" width="3.5703125" style="2" customWidth="1"/>
    <col min="15356" max="15356" width="15.42578125" style="2" customWidth="1"/>
    <col min="15357" max="15357" width="28.42578125" style="2" customWidth="1"/>
    <col min="15358" max="15358" width="3.5703125" style="2" customWidth="1"/>
    <col min="15359" max="15359" width="17.42578125" style="2" bestFit="1" customWidth="1"/>
    <col min="15360" max="15360" width="26.28515625" style="2" customWidth="1"/>
    <col min="15361" max="15361" width="27.42578125" style="2" customWidth="1"/>
    <col min="15362" max="15362" width="20.5703125" style="2" customWidth="1"/>
    <col min="15363" max="15363" width="27.42578125" style="2" customWidth="1"/>
    <col min="15364" max="15364" width="59.5703125" style="2" customWidth="1"/>
    <col min="15365" max="15593" width="10.7109375" style="2"/>
    <col min="15594" max="15594" width="19.28515625" style="2" customWidth="1"/>
    <col min="15595" max="15595" width="45.85546875" style="2" customWidth="1"/>
    <col min="15596" max="15599" width="5.7109375" style="2" customWidth="1"/>
    <col min="15600" max="15603" width="4.7109375" style="2" customWidth="1"/>
    <col min="15604" max="15604" width="3.42578125" style="2" customWidth="1"/>
    <col min="15605" max="15605" width="6.85546875" style="2" customWidth="1"/>
    <col min="15606" max="15607" width="14.85546875" style="2" customWidth="1"/>
    <col min="15608" max="15608" width="3.42578125" style="2" customWidth="1"/>
    <col min="15609" max="15609" width="18.28515625" style="2" customWidth="1"/>
    <col min="15610" max="15610" width="30.140625" style="2" customWidth="1"/>
    <col min="15611" max="15611" width="3.5703125" style="2" customWidth="1"/>
    <col min="15612" max="15612" width="15.42578125" style="2" customWidth="1"/>
    <col min="15613" max="15613" width="28.42578125" style="2" customWidth="1"/>
    <col min="15614" max="15614" width="3.5703125" style="2" customWidth="1"/>
    <col min="15615" max="15615" width="17.42578125" style="2" bestFit="1" customWidth="1"/>
    <col min="15616" max="15616" width="26.28515625" style="2" customWidth="1"/>
    <col min="15617" max="15617" width="27.42578125" style="2" customWidth="1"/>
    <col min="15618" max="15618" width="20.5703125" style="2" customWidth="1"/>
    <col min="15619" max="15619" width="27.42578125" style="2" customWidth="1"/>
    <col min="15620" max="15620" width="59.5703125" style="2" customWidth="1"/>
    <col min="15621" max="15849" width="10.7109375" style="2"/>
    <col min="15850" max="15850" width="19.28515625" style="2" customWidth="1"/>
    <col min="15851" max="15851" width="45.85546875" style="2" customWidth="1"/>
    <col min="15852" max="15855" width="5.7109375" style="2" customWidth="1"/>
    <col min="15856" max="15859" width="4.7109375" style="2" customWidth="1"/>
    <col min="15860" max="15860" width="3.42578125" style="2" customWidth="1"/>
    <col min="15861" max="15861" width="6.85546875" style="2" customWidth="1"/>
    <col min="15862" max="15863" width="14.85546875" style="2" customWidth="1"/>
    <col min="15864" max="15864" width="3.42578125" style="2" customWidth="1"/>
    <col min="15865" max="15865" width="18.28515625" style="2" customWidth="1"/>
    <col min="15866" max="15866" width="30.140625" style="2" customWidth="1"/>
    <col min="15867" max="15867" width="3.5703125" style="2" customWidth="1"/>
    <col min="15868" max="15868" width="15.42578125" style="2" customWidth="1"/>
    <col min="15869" max="15869" width="28.42578125" style="2" customWidth="1"/>
    <col min="15870" max="15870" width="3.5703125" style="2" customWidth="1"/>
    <col min="15871" max="15871" width="17.42578125" style="2" bestFit="1" customWidth="1"/>
    <col min="15872" max="15872" width="26.28515625" style="2" customWidth="1"/>
    <col min="15873" max="15873" width="27.42578125" style="2" customWidth="1"/>
    <col min="15874" max="15874" width="20.5703125" style="2" customWidth="1"/>
    <col min="15875" max="15875" width="27.42578125" style="2" customWidth="1"/>
    <col min="15876" max="15876" width="59.5703125" style="2" customWidth="1"/>
    <col min="15877" max="16105" width="10.7109375" style="2"/>
    <col min="16106" max="16106" width="19.28515625" style="2" customWidth="1"/>
    <col min="16107" max="16107" width="45.85546875" style="2" customWidth="1"/>
    <col min="16108" max="16111" width="5.7109375" style="2" customWidth="1"/>
    <col min="16112" max="16115" width="4.7109375" style="2" customWidth="1"/>
    <col min="16116" max="16116" width="3.42578125" style="2" customWidth="1"/>
    <col min="16117" max="16117" width="6.85546875" style="2" customWidth="1"/>
    <col min="16118" max="16119" width="14.85546875" style="2" customWidth="1"/>
    <col min="16120" max="16120" width="3.42578125" style="2" customWidth="1"/>
    <col min="16121" max="16121" width="18.28515625" style="2" customWidth="1"/>
    <col min="16122" max="16122" width="30.140625" style="2" customWidth="1"/>
    <col min="16123" max="16123" width="3.5703125" style="2" customWidth="1"/>
    <col min="16124" max="16124" width="15.42578125" style="2" customWidth="1"/>
    <col min="16125" max="16125" width="28.42578125" style="2" customWidth="1"/>
    <col min="16126" max="16126" width="3.5703125" style="2" customWidth="1"/>
    <col min="16127" max="16127" width="17.42578125" style="2" bestFit="1" customWidth="1"/>
    <col min="16128" max="16128" width="26.28515625" style="2" customWidth="1"/>
    <col min="16129" max="16129" width="27.42578125" style="2" customWidth="1"/>
    <col min="16130" max="16130" width="20.5703125" style="2" customWidth="1"/>
    <col min="16131" max="16131" width="27.42578125" style="2" customWidth="1"/>
    <col min="16132" max="16132" width="59.5703125" style="2" customWidth="1"/>
    <col min="16133" max="16384" width="10.7109375" style="2"/>
  </cols>
  <sheetData>
    <row r="1" spans="1:13" ht="25.5" customHeight="1" x14ac:dyDescent="0.2">
      <c r="A1" s="127" t="s">
        <v>80</v>
      </c>
    </row>
    <row r="2" spans="1:13" ht="25.5" x14ac:dyDescent="0.2">
      <c r="A2" s="10" t="s">
        <v>0</v>
      </c>
      <c r="B2" s="1"/>
      <c r="C2" s="5"/>
      <c r="D2" s="5"/>
      <c r="E2" s="5"/>
      <c r="F2" s="5"/>
      <c r="G2" s="5"/>
      <c r="H2" s="5"/>
      <c r="I2" s="5"/>
      <c r="J2" s="6"/>
    </row>
    <row r="3" spans="1:13" ht="42.75" customHeight="1" x14ac:dyDescent="0.2">
      <c r="A3" s="125" t="s">
        <v>79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6"/>
      <c r="M3" s="126"/>
    </row>
    <row r="4" spans="1:13" ht="20.25" customHeight="1" x14ac:dyDescent="0.2">
      <c r="A4" s="7" t="s">
        <v>1</v>
      </c>
      <c r="B4" s="1"/>
      <c r="C4" s="5"/>
      <c r="D4" s="5"/>
      <c r="E4" s="5"/>
      <c r="F4" s="5"/>
      <c r="G4" s="5"/>
      <c r="H4" s="5"/>
      <c r="I4" s="5"/>
      <c r="J4" s="6"/>
    </row>
    <row r="5" spans="1:13" ht="21" customHeight="1" x14ac:dyDescent="0.2">
      <c r="A5" s="7" t="s">
        <v>2</v>
      </c>
      <c r="B5" s="7"/>
      <c r="C5" s="7"/>
      <c r="D5" s="7"/>
      <c r="E5" s="5"/>
      <c r="F5" s="5"/>
      <c r="G5" s="5"/>
      <c r="H5" s="5"/>
      <c r="I5" s="5"/>
      <c r="J5" s="6"/>
    </row>
    <row r="6" spans="1:13" ht="18" customHeight="1" x14ac:dyDescent="0.25">
      <c r="A6" s="105" t="s">
        <v>3</v>
      </c>
      <c r="B6" s="95" t="s">
        <v>4</v>
      </c>
      <c r="C6" s="97" t="s">
        <v>5</v>
      </c>
      <c r="D6" s="98"/>
      <c r="E6" s="99" t="s">
        <v>6</v>
      </c>
      <c r="F6" s="100"/>
      <c r="G6" s="100"/>
      <c r="H6" s="100"/>
      <c r="I6" s="101" t="s">
        <v>7</v>
      </c>
      <c r="J6" s="103" t="s">
        <v>8</v>
      </c>
      <c r="K6" s="93" t="s">
        <v>9</v>
      </c>
    </row>
    <row r="7" spans="1:13" ht="43.5" customHeight="1" x14ac:dyDescent="0.2">
      <c r="A7" s="106"/>
      <c r="B7" s="96"/>
      <c r="C7" s="57">
        <v>1</v>
      </c>
      <c r="D7" s="58">
        <v>2</v>
      </c>
      <c r="E7" s="83" t="s">
        <v>10</v>
      </c>
      <c r="F7" s="15" t="s">
        <v>11</v>
      </c>
      <c r="G7" s="15" t="s">
        <v>12</v>
      </c>
      <c r="H7" s="15" t="s">
        <v>13</v>
      </c>
      <c r="I7" s="102"/>
      <c r="J7" s="104"/>
      <c r="K7" s="94"/>
    </row>
    <row r="8" spans="1:13" ht="15.75" x14ac:dyDescent="0.2">
      <c r="A8" s="22" t="s">
        <v>14</v>
      </c>
      <c r="B8" s="39"/>
      <c r="C8" s="59"/>
      <c r="D8" s="60"/>
      <c r="E8" s="84"/>
      <c r="F8" s="16"/>
      <c r="G8" s="16"/>
      <c r="H8" s="16"/>
      <c r="I8" s="13"/>
      <c r="J8" s="31"/>
      <c r="K8" s="47"/>
    </row>
    <row r="9" spans="1:13" s="8" customFormat="1" ht="15" x14ac:dyDescent="0.25">
      <c r="A9" s="55" t="s">
        <v>15</v>
      </c>
      <c r="B9" s="82" t="s">
        <v>16</v>
      </c>
      <c r="C9" s="61" t="s">
        <v>17</v>
      </c>
      <c r="D9" s="62"/>
      <c r="E9" s="28">
        <v>12</v>
      </c>
      <c r="F9" s="11"/>
      <c r="G9" s="11"/>
      <c r="H9" s="11"/>
      <c r="I9" s="17">
        <v>4</v>
      </c>
      <c r="J9" s="32" t="s">
        <v>18</v>
      </c>
      <c r="K9" s="48" t="s">
        <v>19</v>
      </c>
    </row>
    <row r="10" spans="1:13" s="8" customFormat="1" ht="15" x14ac:dyDescent="0.25">
      <c r="A10" s="56" t="s">
        <v>20</v>
      </c>
      <c r="B10" s="82" t="s">
        <v>21</v>
      </c>
      <c r="C10" s="63"/>
      <c r="D10" s="62" t="s">
        <v>17</v>
      </c>
      <c r="E10" s="28"/>
      <c r="F10" s="11">
        <v>12</v>
      </c>
      <c r="G10" s="11"/>
      <c r="H10" s="11"/>
      <c r="I10" s="17">
        <v>4</v>
      </c>
      <c r="J10" s="32" t="s">
        <v>22</v>
      </c>
      <c r="K10" s="48" t="s">
        <v>23</v>
      </c>
    </row>
    <row r="11" spans="1:13" s="8" customFormat="1" x14ac:dyDescent="0.25">
      <c r="A11" s="88" t="s">
        <v>24</v>
      </c>
      <c r="B11" s="89"/>
      <c r="C11" s="64">
        <v>12</v>
      </c>
      <c r="D11" s="65">
        <f>SUMIF(D2:D10,"=x",$E2:$E10)+SUMIF(D2:D10,"=x",$F2:$F10)+SUMIF(D2:D10,"=x",$G2:$G10)+SUMIF(D2:D10,"=x",$H2:$H10)</f>
        <v>12</v>
      </c>
      <c r="E11" s="90">
        <f>SUM(C11:D11)</f>
        <v>24</v>
      </c>
      <c r="F11" s="91"/>
      <c r="G11" s="91"/>
      <c r="H11" s="91"/>
      <c r="I11" s="91"/>
      <c r="J11" s="92"/>
      <c r="K11" s="49"/>
    </row>
    <row r="12" spans="1:13" s="8" customFormat="1" x14ac:dyDescent="0.25">
      <c r="A12" s="121" t="s">
        <v>25</v>
      </c>
      <c r="B12" s="122"/>
      <c r="C12" s="66">
        <v>4</v>
      </c>
      <c r="D12" s="67">
        <v>4</v>
      </c>
      <c r="E12" s="123">
        <f>SUM(C12:D12)</f>
        <v>8</v>
      </c>
      <c r="F12" s="123"/>
      <c r="G12" s="123"/>
      <c r="H12" s="123"/>
      <c r="I12" s="123"/>
      <c r="J12" s="124"/>
      <c r="K12" s="49"/>
    </row>
    <row r="13" spans="1:13" s="8" customFormat="1" x14ac:dyDescent="0.25">
      <c r="A13" s="22" t="s">
        <v>26</v>
      </c>
      <c r="B13" s="40"/>
      <c r="C13" s="68"/>
      <c r="D13" s="69"/>
      <c r="E13" s="30"/>
      <c r="F13" s="12"/>
      <c r="G13" s="12"/>
      <c r="H13" s="12"/>
      <c r="I13" s="12"/>
      <c r="J13" s="33"/>
      <c r="K13" s="51"/>
    </row>
    <row r="14" spans="1:13" s="8" customFormat="1" ht="15" x14ac:dyDescent="0.25">
      <c r="A14" s="55" t="s">
        <v>27</v>
      </c>
      <c r="B14" s="82" t="s">
        <v>28</v>
      </c>
      <c r="C14" s="63" t="s">
        <v>17</v>
      </c>
      <c r="D14" s="70"/>
      <c r="E14" s="28">
        <v>7</v>
      </c>
      <c r="F14" s="11">
        <v>16</v>
      </c>
      <c r="G14" s="11"/>
      <c r="H14" s="11"/>
      <c r="I14" s="11">
        <v>7</v>
      </c>
      <c r="J14" s="32" t="s">
        <v>22</v>
      </c>
      <c r="K14" s="52" t="s">
        <v>29</v>
      </c>
    </row>
    <row r="15" spans="1:13" s="8" customFormat="1" ht="15" x14ac:dyDescent="0.25">
      <c r="A15" s="55" t="s">
        <v>30</v>
      </c>
      <c r="B15" s="82" t="s">
        <v>31</v>
      </c>
      <c r="C15" s="63"/>
      <c r="D15" s="70" t="s">
        <v>17</v>
      </c>
      <c r="E15" s="28"/>
      <c r="F15" s="11">
        <v>12</v>
      </c>
      <c r="G15" s="11"/>
      <c r="H15" s="11"/>
      <c r="I15" s="11">
        <v>3</v>
      </c>
      <c r="J15" s="32" t="s">
        <v>22</v>
      </c>
      <c r="K15" s="52" t="s">
        <v>29</v>
      </c>
    </row>
    <row r="16" spans="1:13" s="8" customFormat="1" x14ac:dyDescent="0.25">
      <c r="A16" s="88" t="s">
        <v>24</v>
      </c>
      <c r="B16" s="89"/>
      <c r="C16" s="64">
        <f>SUMIF(C14:C15,"=x",$E14:$E15)+SUMIF(C14:C15,"=x",$F14:$F15)+SUMIF(C14:C15,"=x",$G14:$G15)+SUMIF(C14:C15,"=x",$H14:$H15)</f>
        <v>23</v>
      </c>
      <c r="D16" s="65">
        <f>SUMIF(D14:D15,"=x",$E14:$E15)+SUMIF(D14:D15,"=x",$F14:$F15)+SUMIF(D14:D15,"=x",$G14:$G15)+SUMIF(D14:D15,"=x",$H14:$H15)</f>
        <v>12</v>
      </c>
      <c r="E16" s="90">
        <f>SUM(C16:D16)</f>
        <v>35</v>
      </c>
      <c r="F16" s="91"/>
      <c r="G16" s="91"/>
      <c r="H16" s="91"/>
      <c r="I16" s="91"/>
      <c r="J16" s="92"/>
      <c r="K16" s="49"/>
    </row>
    <row r="17" spans="1:11" s="8" customFormat="1" x14ac:dyDescent="0.25">
      <c r="A17" s="107" t="s">
        <v>25</v>
      </c>
      <c r="B17" s="108"/>
      <c r="C17" s="66">
        <f>SUMIF(C14:C15,"=x",$I14:$I15)</f>
        <v>7</v>
      </c>
      <c r="D17" s="67">
        <f>SUMIF(D14:D15,"=x",$I14:$I15)</f>
        <v>3</v>
      </c>
      <c r="E17" s="109">
        <f>SUM(C17:D17)</f>
        <v>10</v>
      </c>
      <c r="F17" s="110"/>
      <c r="G17" s="110"/>
      <c r="H17" s="110"/>
      <c r="I17" s="110"/>
      <c r="J17" s="111"/>
      <c r="K17" s="49"/>
    </row>
    <row r="18" spans="1:11" s="8" customFormat="1" ht="25.5" x14ac:dyDescent="0.2">
      <c r="A18" s="23" t="s">
        <v>32</v>
      </c>
      <c r="B18" s="41"/>
      <c r="C18" s="71"/>
      <c r="D18" s="72"/>
      <c r="E18" s="85"/>
      <c r="F18" s="18"/>
      <c r="G18" s="18"/>
      <c r="H18" s="18"/>
      <c r="I18" s="18"/>
      <c r="J18" s="34"/>
      <c r="K18" s="51"/>
    </row>
    <row r="19" spans="1:11" s="8" customFormat="1" x14ac:dyDescent="0.2">
      <c r="A19" s="24" t="s">
        <v>33</v>
      </c>
      <c r="B19" s="42" t="s">
        <v>34</v>
      </c>
      <c r="C19" s="63" t="s">
        <v>17</v>
      </c>
      <c r="D19" s="70"/>
      <c r="E19" s="86">
        <v>6</v>
      </c>
      <c r="F19" s="20">
        <v>10</v>
      </c>
      <c r="G19" s="20"/>
      <c r="H19" s="11"/>
      <c r="I19" s="19">
        <v>5</v>
      </c>
      <c r="J19" s="35" t="s">
        <v>22</v>
      </c>
      <c r="K19" s="113" t="s">
        <v>35</v>
      </c>
    </row>
    <row r="20" spans="1:11" s="8" customFormat="1" x14ac:dyDescent="0.2">
      <c r="A20" s="24" t="s">
        <v>36</v>
      </c>
      <c r="B20" s="42" t="s">
        <v>37</v>
      </c>
      <c r="C20" s="63" t="s">
        <v>17</v>
      </c>
      <c r="D20" s="70"/>
      <c r="E20" s="86">
        <v>10</v>
      </c>
      <c r="F20" s="20">
        <v>10</v>
      </c>
      <c r="G20" s="20"/>
      <c r="H20" s="11"/>
      <c r="I20" s="19">
        <v>4</v>
      </c>
      <c r="J20" s="35" t="s">
        <v>22</v>
      </c>
      <c r="K20" s="114"/>
    </row>
    <row r="21" spans="1:11" s="8" customFormat="1" x14ac:dyDescent="0.2">
      <c r="A21" s="24" t="s">
        <v>38</v>
      </c>
      <c r="B21" s="42" t="s">
        <v>39</v>
      </c>
      <c r="C21" s="63" t="s">
        <v>17</v>
      </c>
      <c r="D21" s="70"/>
      <c r="E21" s="86">
        <v>10</v>
      </c>
      <c r="F21" s="20">
        <v>10</v>
      </c>
      <c r="G21" s="20"/>
      <c r="H21" s="11"/>
      <c r="I21" s="19">
        <v>4</v>
      </c>
      <c r="J21" s="35" t="s">
        <v>22</v>
      </c>
      <c r="K21" s="114"/>
    </row>
    <row r="22" spans="1:11" s="8" customFormat="1" x14ac:dyDescent="0.2">
      <c r="A22" s="24" t="s">
        <v>40</v>
      </c>
      <c r="B22" s="42" t="s">
        <v>41</v>
      </c>
      <c r="C22" s="73" t="s">
        <v>17</v>
      </c>
      <c r="D22" s="74"/>
      <c r="E22" s="86">
        <v>10</v>
      </c>
      <c r="F22" s="20">
        <v>15</v>
      </c>
      <c r="G22" s="20"/>
      <c r="H22" s="11"/>
      <c r="I22" s="11">
        <v>5</v>
      </c>
      <c r="J22" s="35" t="s">
        <v>22</v>
      </c>
      <c r="K22" s="114"/>
    </row>
    <row r="23" spans="1:11" s="8" customFormat="1" x14ac:dyDescent="0.2">
      <c r="A23" s="24" t="s">
        <v>42</v>
      </c>
      <c r="B23" s="42" t="s">
        <v>43</v>
      </c>
      <c r="C23" s="73" t="s">
        <v>17</v>
      </c>
      <c r="D23" s="74"/>
      <c r="E23" s="86"/>
      <c r="F23" s="20">
        <v>10</v>
      </c>
      <c r="G23" s="20"/>
      <c r="H23" s="11"/>
      <c r="I23" s="11">
        <v>4</v>
      </c>
      <c r="J23" s="35" t="s">
        <v>22</v>
      </c>
      <c r="K23" s="114"/>
    </row>
    <row r="24" spans="1:11" s="8" customFormat="1" x14ac:dyDescent="0.2">
      <c r="A24" s="24" t="s">
        <v>44</v>
      </c>
      <c r="B24" s="42" t="s">
        <v>45</v>
      </c>
      <c r="C24" s="73" t="s">
        <v>17</v>
      </c>
      <c r="D24" s="74"/>
      <c r="E24" s="86">
        <v>10</v>
      </c>
      <c r="F24" s="20"/>
      <c r="G24" s="20"/>
      <c r="H24" s="11"/>
      <c r="I24" s="11">
        <v>2</v>
      </c>
      <c r="J24" s="35" t="s">
        <v>18</v>
      </c>
      <c r="K24" s="114"/>
    </row>
    <row r="25" spans="1:11" s="8" customFormat="1" x14ac:dyDescent="0.2">
      <c r="A25" s="24" t="s">
        <v>46</v>
      </c>
      <c r="B25" s="42" t="s">
        <v>47</v>
      </c>
      <c r="C25" s="73" t="s">
        <v>17</v>
      </c>
      <c r="D25" s="74"/>
      <c r="E25" s="86"/>
      <c r="F25" s="20">
        <v>10</v>
      </c>
      <c r="G25" s="20"/>
      <c r="H25" s="11"/>
      <c r="I25" s="11">
        <v>2</v>
      </c>
      <c r="J25" s="36" t="s">
        <v>48</v>
      </c>
      <c r="K25" s="115"/>
    </row>
    <row r="26" spans="1:11" s="8" customFormat="1" x14ac:dyDescent="0.25">
      <c r="A26" s="88" t="s">
        <v>24</v>
      </c>
      <c r="B26" s="89"/>
      <c r="C26" s="64">
        <f>+E19+F19+E20+F20+E21+F21+E22+F22+F23+E24+F25</f>
        <v>111</v>
      </c>
      <c r="D26" s="65">
        <f>SUMIF(D22:D25,"=x",$E22:$E25)+SUMIF(D22:D25,"=x",$F22:$F25)+SUMIF(D22:D25,"=x",$G22:$G25)+SUMIF(D22:D25,"=x",$H22:$H25)</f>
        <v>0</v>
      </c>
      <c r="E26" s="90">
        <f>SUM(E19:F25)</f>
        <v>111</v>
      </c>
      <c r="F26" s="91"/>
      <c r="G26" s="91"/>
      <c r="H26" s="91"/>
      <c r="I26" s="91"/>
      <c r="J26" s="92"/>
      <c r="K26" s="49"/>
    </row>
    <row r="27" spans="1:11" s="8" customFormat="1" x14ac:dyDescent="0.25">
      <c r="A27" s="107" t="s">
        <v>25</v>
      </c>
      <c r="B27" s="108"/>
      <c r="C27" s="66">
        <f>+I19+I20+I21+I22+I23+I24+I25</f>
        <v>26</v>
      </c>
      <c r="D27" s="67">
        <f>SUMIF(D22:D25,"=x",$I22:$I25)</f>
        <v>0</v>
      </c>
      <c r="E27" s="109">
        <f>SUM(I19:I25)</f>
        <v>26</v>
      </c>
      <c r="F27" s="110"/>
      <c r="G27" s="110"/>
      <c r="H27" s="110"/>
      <c r="I27" s="110"/>
      <c r="J27" s="111"/>
      <c r="K27" s="49"/>
    </row>
    <row r="28" spans="1:11" s="8" customFormat="1" x14ac:dyDescent="0.25">
      <c r="A28" s="22" t="s">
        <v>49</v>
      </c>
      <c r="B28" s="43"/>
      <c r="C28" s="68"/>
      <c r="D28" s="69"/>
      <c r="E28" s="30"/>
      <c r="F28" s="21"/>
      <c r="G28" s="21"/>
      <c r="H28" s="21"/>
      <c r="I28" s="21"/>
      <c r="J28" s="37"/>
      <c r="K28" s="50"/>
    </row>
    <row r="29" spans="1:11" s="8" customFormat="1" ht="15" x14ac:dyDescent="0.25">
      <c r="A29" t="s">
        <v>50</v>
      </c>
      <c r="B29" s="42" t="s">
        <v>51</v>
      </c>
      <c r="C29" s="75"/>
      <c r="D29" s="76" t="s">
        <v>17</v>
      </c>
      <c r="E29" s="87"/>
      <c r="F29" s="11"/>
      <c r="G29" s="11"/>
      <c r="H29" s="11">
        <v>10</v>
      </c>
      <c r="I29" s="11">
        <v>2</v>
      </c>
      <c r="J29" s="32" t="s">
        <v>52</v>
      </c>
      <c r="K29" s="53" t="s">
        <v>29</v>
      </c>
    </row>
    <row r="30" spans="1:11" s="8" customFormat="1" x14ac:dyDescent="0.2">
      <c r="A30" s="24" t="s">
        <v>53</v>
      </c>
      <c r="B30" s="42" t="s">
        <v>54</v>
      </c>
      <c r="C30" s="75"/>
      <c r="D30" s="76" t="s">
        <v>17</v>
      </c>
      <c r="E30" s="87"/>
      <c r="F30" s="11"/>
      <c r="G30" s="11"/>
      <c r="H30" s="11">
        <v>90</v>
      </c>
      <c r="I30" s="11">
        <v>8</v>
      </c>
      <c r="J30" s="32" t="s">
        <v>52</v>
      </c>
      <c r="K30" s="53" t="s">
        <v>35</v>
      </c>
    </row>
    <row r="31" spans="1:11" s="8" customFormat="1" x14ac:dyDescent="0.25">
      <c r="A31" s="88" t="s">
        <v>24</v>
      </c>
      <c r="B31" s="89"/>
      <c r="C31" s="64">
        <f>SUMIF(C27:C30,"=x",$E27:$E30)+SUMIF(C27:C30,"=x",$F27:$F30)+SUMIF(C27:C30,"=x",$G27:$G30)+SUMIF(C27:C30,"=x",$H27:$H30)</f>
        <v>0</v>
      </c>
      <c r="D31" s="65">
        <v>110</v>
      </c>
      <c r="E31" s="90">
        <f>SUM(C31:D31)</f>
        <v>110</v>
      </c>
      <c r="F31" s="91"/>
      <c r="G31" s="91"/>
      <c r="H31" s="91"/>
      <c r="I31" s="91"/>
      <c r="J31" s="92"/>
      <c r="K31" s="49"/>
    </row>
    <row r="32" spans="1:11" s="8" customFormat="1" x14ac:dyDescent="0.25">
      <c r="A32" s="107" t="s">
        <v>25</v>
      </c>
      <c r="B32" s="108"/>
      <c r="C32" s="66">
        <f>SUMIF(C27:C30,"=x",$I27:$I30)</f>
        <v>0</v>
      </c>
      <c r="D32" s="67">
        <v>10</v>
      </c>
      <c r="E32" s="109">
        <f>SUM(C32:D32)</f>
        <v>10</v>
      </c>
      <c r="F32" s="110"/>
      <c r="G32" s="110"/>
      <c r="H32" s="110"/>
      <c r="I32" s="110"/>
      <c r="J32" s="111"/>
      <c r="K32" s="49"/>
    </row>
    <row r="33" spans="1:11" s="8" customFormat="1" x14ac:dyDescent="0.25">
      <c r="A33" s="25" t="s">
        <v>55</v>
      </c>
      <c r="B33" s="39"/>
      <c r="C33" s="77"/>
      <c r="D33" s="78"/>
      <c r="E33" s="29"/>
      <c r="F33" s="13"/>
      <c r="G33" s="13"/>
      <c r="H33" s="13"/>
      <c r="I33" s="13"/>
      <c r="J33" s="31"/>
      <c r="K33" s="51"/>
    </row>
    <row r="34" spans="1:11" s="8" customFormat="1" ht="23.25" customHeight="1" x14ac:dyDescent="0.25">
      <c r="A34" s="26" t="s">
        <v>56</v>
      </c>
      <c r="B34" s="45" t="s">
        <v>57</v>
      </c>
      <c r="C34" s="61"/>
      <c r="D34" s="62" t="s">
        <v>17</v>
      </c>
      <c r="E34" s="28"/>
      <c r="F34" s="11">
        <v>14</v>
      </c>
      <c r="G34" s="11"/>
      <c r="H34" s="11"/>
      <c r="I34" s="11">
        <v>2</v>
      </c>
      <c r="J34" s="38" t="s">
        <v>48</v>
      </c>
      <c r="K34" s="52" t="s">
        <v>29</v>
      </c>
    </row>
    <row r="35" spans="1:11" s="8" customFormat="1" ht="25.5" x14ac:dyDescent="0.2">
      <c r="A35" s="27" t="s">
        <v>58</v>
      </c>
      <c r="B35" s="44" t="s">
        <v>59</v>
      </c>
      <c r="C35" s="61"/>
      <c r="D35" s="62" t="s">
        <v>17</v>
      </c>
      <c r="E35" s="28"/>
      <c r="F35" s="11">
        <v>10</v>
      </c>
      <c r="G35" s="11"/>
      <c r="H35" s="11"/>
      <c r="I35" s="11">
        <v>2</v>
      </c>
      <c r="J35" s="38" t="s">
        <v>48</v>
      </c>
      <c r="K35" s="52" t="s">
        <v>35</v>
      </c>
    </row>
    <row r="36" spans="1:11" s="8" customFormat="1" x14ac:dyDescent="0.25">
      <c r="A36" s="88" t="s">
        <v>24</v>
      </c>
      <c r="B36" s="89"/>
      <c r="C36" s="64">
        <f>SUMIF(C34:C34,"=x",$E34:$E34)+SUMIF(C34:C34,"=x",$F34:$F34)+SUMIF(C34:C34,"=x",$G34:$G34)+SUMIF(C34:C34,"=x",$H34:$H34)</f>
        <v>0</v>
      </c>
      <c r="D36" s="65">
        <f>+F34+F35</f>
        <v>24</v>
      </c>
      <c r="E36" s="90">
        <f>SUM(C36:D36)</f>
        <v>24</v>
      </c>
      <c r="F36" s="91"/>
      <c r="G36" s="91"/>
      <c r="H36" s="91"/>
      <c r="I36" s="91"/>
      <c r="J36" s="92"/>
      <c r="K36" s="49"/>
    </row>
    <row r="37" spans="1:11" s="8" customFormat="1" x14ac:dyDescent="0.25">
      <c r="A37" s="107" t="s">
        <v>25</v>
      </c>
      <c r="B37" s="108"/>
      <c r="C37" s="66">
        <f>SUMIF(C34:C34,"=x",$I34:$I34)</f>
        <v>0</v>
      </c>
      <c r="D37" s="67">
        <f>+I34+I35</f>
        <v>4</v>
      </c>
      <c r="E37" s="109">
        <f>SUM(C37:D37)</f>
        <v>4</v>
      </c>
      <c r="F37" s="110"/>
      <c r="G37" s="110"/>
      <c r="H37" s="110"/>
      <c r="I37" s="110"/>
      <c r="J37" s="111"/>
      <c r="K37" s="49"/>
    </row>
    <row r="38" spans="1:11" s="8" customFormat="1" x14ac:dyDescent="0.25">
      <c r="A38" s="22" t="s">
        <v>60</v>
      </c>
      <c r="B38" s="43"/>
      <c r="C38" s="68"/>
      <c r="D38" s="69"/>
      <c r="E38" s="30"/>
      <c r="F38" s="21"/>
      <c r="G38" s="21"/>
      <c r="H38" s="21"/>
      <c r="I38" s="21"/>
      <c r="J38" s="54"/>
      <c r="K38" s="51"/>
    </row>
    <row r="39" spans="1:11" s="8" customFormat="1" x14ac:dyDescent="0.2">
      <c r="A39" s="27" t="s">
        <v>61</v>
      </c>
      <c r="B39" s="44" t="s">
        <v>62</v>
      </c>
      <c r="C39" s="79"/>
      <c r="D39" s="76" t="s">
        <v>17</v>
      </c>
      <c r="E39" s="87"/>
      <c r="F39" s="11">
        <v>0</v>
      </c>
      <c r="G39" s="11"/>
      <c r="H39" s="11"/>
      <c r="I39" s="14">
        <v>2</v>
      </c>
      <c r="J39" s="36" t="s">
        <v>63</v>
      </c>
      <c r="K39" s="53" t="s">
        <v>35</v>
      </c>
    </row>
    <row r="40" spans="1:11" s="8" customFormat="1" x14ac:dyDescent="0.25">
      <c r="A40" s="88" t="s">
        <v>24</v>
      </c>
      <c r="B40" s="89"/>
      <c r="C40" s="64">
        <v>0</v>
      </c>
      <c r="D40" s="65">
        <v>0</v>
      </c>
      <c r="E40" s="90">
        <v>0</v>
      </c>
      <c r="F40" s="91"/>
      <c r="G40" s="91"/>
      <c r="H40" s="91"/>
      <c r="I40" s="91"/>
      <c r="J40" s="112"/>
      <c r="K40" s="49"/>
    </row>
    <row r="41" spans="1:11" s="8" customFormat="1" x14ac:dyDescent="0.25">
      <c r="A41" s="107" t="s">
        <v>25</v>
      </c>
      <c r="B41" s="108"/>
      <c r="C41" s="66">
        <v>0</v>
      </c>
      <c r="D41" s="67">
        <v>2</v>
      </c>
      <c r="E41" s="109">
        <f>SUM(C41:D41)</f>
        <v>2</v>
      </c>
      <c r="F41" s="110"/>
      <c r="G41" s="110"/>
      <c r="H41" s="110"/>
      <c r="I41" s="110"/>
      <c r="J41" s="111"/>
      <c r="K41" s="49"/>
    </row>
    <row r="42" spans="1:11" s="8" customFormat="1" x14ac:dyDescent="0.2">
      <c r="A42" s="23" t="s">
        <v>64</v>
      </c>
      <c r="B42" s="43"/>
      <c r="C42" s="68"/>
      <c r="D42" s="69"/>
      <c r="E42" s="30"/>
      <c r="F42" s="21"/>
      <c r="G42" s="21"/>
      <c r="H42" s="21"/>
      <c r="I42" s="21"/>
      <c r="J42" s="37"/>
      <c r="K42" s="51"/>
    </row>
    <row r="43" spans="1:11" s="8" customFormat="1" x14ac:dyDescent="0.2">
      <c r="A43" s="24" t="s">
        <v>65</v>
      </c>
      <c r="B43" s="42" t="s">
        <v>66</v>
      </c>
      <c r="C43" s="75" t="s">
        <v>17</v>
      </c>
      <c r="D43" s="76"/>
      <c r="E43" s="87"/>
      <c r="F43" s="11">
        <v>0</v>
      </c>
      <c r="G43" s="11"/>
      <c r="H43" s="11"/>
      <c r="I43" s="11">
        <v>0</v>
      </c>
      <c r="J43" s="35" t="s">
        <v>18</v>
      </c>
      <c r="K43" s="53" t="s">
        <v>67</v>
      </c>
    </row>
    <row r="44" spans="1:11" s="8" customFormat="1" x14ac:dyDescent="0.25">
      <c r="A44" s="88" t="s">
        <v>24</v>
      </c>
      <c r="B44" s="89"/>
      <c r="C44" s="64">
        <v>0</v>
      </c>
      <c r="D44" s="65">
        <v>0</v>
      </c>
      <c r="E44" s="90">
        <v>0</v>
      </c>
      <c r="F44" s="91"/>
      <c r="G44" s="91"/>
      <c r="H44" s="91"/>
      <c r="I44" s="91"/>
      <c r="J44" s="92"/>
      <c r="K44" s="49"/>
    </row>
    <row r="45" spans="1:11" s="8" customFormat="1" x14ac:dyDescent="0.25">
      <c r="A45" s="107" t="s">
        <v>25</v>
      </c>
      <c r="B45" s="108"/>
      <c r="C45" s="66">
        <v>0</v>
      </c>
      <c r="D45" s="67">
        <v>0</v>
      </c>
      <c r="E45" s="109">
        <v>0</v>
      </c>
      <c r="F45" s="110"/>
      <c r="G45" s="110"/>
      <c r="H45" s="110"/>
      <c r="I45" s="110"/>
      <c r="J45" s="111"/>
      <c r="K45" s="49"/>
    </row>
    <row r="46" spans="1:11" s="8" customFormat="1" x14ac:dyDescent="0.25">
      <c r="A46" s="22" t="s">
        <v>68</v>
      </c>
      <c r="B46" s="39"/>
      <c r="C46" s="77"/>
      <c r="D46" s="78"/>
      <c r="E46" s="29"/>
      <c r="F46" s="13"/>
      <c r="G46" s="13"/>
      <c r="H46" s="13"/>
      <c r="I46" s="13"/>
      <c r="J46" s="31"/>
      <c r="K46" s="51"/>
    </row>
    <row r="47" spans="1:11" s="8" customFormat="1" x14ac:dyDescent="0.25">
      <c r="A47" s="88" t="s">
        <v>24</v>
      </c>
      <c r="B47" s="89"/>
      <c r="C47" s="64">
        <f>+C31+C26+C16+C11</f>
        <v>146</v>
      </c>
      <c r="D47" s="65">
        <f>+D11+D16+D31+D36</f>
        <v>158</v>
      </c>
      <c r="E47" s="90">
        <f>+E36+E31+E26+E16+E11</f>
        <v>304</v>
      </c>
      <c r="F47" s="91"/>
      <c r="G47" s="91"/>
      <c r="H47" s="91"/>
      <c r="I47" s="91"/>
      <c r="J47" s="92"/>
      <c r="K47" s="49"/>
    </row>
    <row r="48" spans="1:11" s="8" customFormat="1" x14ac:dyDescent="0.25">
      <c r="A48" s="116" t="s">
        <v>25</v>
      </c>
      <c r="B48" s="117"/>
      <c r="C48" s="80">
        <f>+C32+C27+C17+C12</f>
        <v>37</v>
      </c>
      <c r="D48" s="81">
        <f>+D41+D37+D32+D17+D12</f>
        <v>23</v>
      </c>
      <c r="E48" s="118">
        <f>+E41+E37+E32+E27+E17+E12</f>
        <v>60</v>
      </c>
      <c r="F48" s="119"/>
      <c r="G48" s="119"/>
      <c r="H48" s="119"/>
      <c r="I48" s="119"/>
      <c r="J48" s="120"/>
      <c r="K48" s="46"/>
    </row>
    <row r="49" spans="1:2" x14ac:dyDescent="0.2">
      <c r="A49" s="8"/>
      <c r="B49" s="8"/>
    </row>
    <row r="51" spans="1:2" x14ac:dyDescent="0.2">
      <c r="A51" s="9" t="s">
        <v>5</v>
      </c>
    </row>
    <row r="52" spans="1:2" x14ac:dyDescent="0.2">
      <c r="A52" s="4" t="s">
        <v>69</v>
      </c>
    </row>
    <row r="53" spans="1:2" x14ac:dyDescent="0.2">
      <c r="A53" s="4" t="s">
        <v>70</v>
      </c>
    </row>
    <row r="54" spans="1:2" x14ac:dyDescent="0.2">
      <c r="A54" s="4"/>
    </row>
    <row r="55" spans="1:2" x14ac:dyDescent="0.2">
      <c r="A55" s="9" t="s">
        <v>71</v>
      </c>
    </row>
    <row r="56" spans="1:2" x14ac:dyDescent="0.2">
      <c r="A56" s="4" t="s">
        <v>72</v>
      </c>
    </row>
    <row r="57" spans="1:2" x14ac:dyDescent="0.2">
      <c r="A57" s="4" t="s">
        <v>73</v>
      </c>
    </row>
    <row r="58" spans="1:2" x14ac:dyDescent="0.2">
      <c r="A58" s="4" t="s">
        <v>74</v>
      </c>
    </row>
    <row r="59" spans="1:2" x14ac:dyDescent="0.2">
      <c r="A59" s="4" t="s">
        <v>75</v>
      </c>
    </row>
    <row r="60" spans="1:2" x14ac:dyDescent="0.2">
      <c r="A60" s="4"/>
    </row>
    <row r="62" spans="1:2" x14ac:dyDescent="0.2">
      <c r="A62" s="9" t="s">
        <v>76</v>
      </c>
    </row>
    <row r="63" spans="1:2" x14ac:dyDescent="0.2">
      <c r="A63" s="4" t="s">
        <v>77</v>
      </c>
    </row>
    <row r="64" spans="1:2" x14ac:dyDescent="0.2">
      <c r="A64" s="4" t="s">
        <v>78</v>
      </c>
    </row>
  </sheetData>
  <mergeCells count="41">
    <mergeCell ref="A3:K3"/>
    <mergeCell ref="K19:K25"/>
    <mergeCell ref="A48:B48"/>
    <mergeCell ref="E48:J48"/>
    <mergeCell ref="A12:B12"/>
    <mergeCell ref="E12:J12"/>
    <mergeCell ref="A16:B16"/>
    <mergeCell ref="E16:J16"/>
    <mergeCell ref="A17:B17"/>
    <mergeCell ref="E17:J17"/>
    <mergeCell ref="A36:B36"/>
    <mergeCell ref="E36:J36"/>
    <mergeCell ref="A26:B26"/>
    <mergeCell ref="E26:J26"/>
    <mergeCell ref="A27:B27"/>
    <mergeCell ref="E27:J27"/>
    <mergeCell ref="A47:B47"/>
    <mergeCell ref="E47:J47"/>
    <mergeCell ref="A31:B31"/>
    <mergeCell ref="E31:J31"/>
    <mergeCell ref="A32:B32"/>
    <mergeCell ref="E32:J32"/>
    <mergeCell ref="A40:B40"/>
    <mergeCell ref="E40:J40"/>
    <mergeCell ref="A41:B41"/>
    <mergeCell ref="E41:J41"/>
    <mergeCell ref="A44:B44"/>
    <mergeCell ref="E44:J44"/>
    <mergeCell ref="A45:B45"/>
    <mergeCell ref="A37:B37"/>
    <mergeCell ref="E37:J37"/>
    <mergeCell ref="E45:J45"/>
    <mergeCell ref="A11:B11"/>
    <mergeCell ref="E11:J11"/>
    <mergeCell ref="K6:K7"/>
    <mergeCell ref="B6:B7"/>
    <mergeCell ref="C6:D6"/>
    <mergeCell ref="E6:H6"/>
    <mergeCell ref="I6:I7"/>
    <mergeCell ref="J6:J7"/>
    <mergeCell ref="A6:A7"/>
  </mergeCells>
  <printOptions horizontalCentered="1"/>
  <pageMargins left="0" right="0" top="0" bottom="0" header="0" footer="0"/>
  <pageSetup paperSize="8" scale="95" fitToHeight="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mesterszakra 2félév levelező</vt:lpstr>
      <vt:lpstr>'mesterszakra 2félév levelező'!Nyomtatási_terület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dcterms:created xsi:type="dcterms:W3CDTF">2019-06-10T15:44:25Z</dcterms:created>
  <dcterms:modified xsi:type="dcterms:W3CDTF">2026-01-07T10:01:44Z</dcterms:modified>
</cp:coreProperties>
</file>